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LANEACIÓN\Desktop\PLANEACION 2022\PLANEACION 2023\PLAN DE ACCION INSTITUCIONAL\"/>
    </mc:Choice>
  </mc:AlternateContent>
  <bookViews>
    <workbookView xWindow="0" yWindow="0" windowWidth="28800" windowHeight="12330" tabRatio="883"/>
  </bookViews>
  <sheets>
    <sheet name="Matriz de corrupción" sheetId="1" r:id="rId1"/>
    <sheet name="Tablas" sheetId="3" r:id="rId2"/>
    <sheet name="Tb" sheetId="4" r:id="rId3"/>
    <sheet name="Redacción 2021" sheetId="5" r:id="rId4"/>
  </sheets>
  <externalReferences>
    <externalReference r:id="rId5"/>
    <externalReference r:id="rId6"/>
  </externalReferences>
  <definedNames>
    <definedName name="AA">#REF!</definedName>
    <definedName name="aaaa">#REF!</definedName>
    <definedName name="aaaaa">#REF!</definedName>
    <definedName name="aaaaaaaaaa">#REF!</definedName>
    <definedName name="ALTA">#REF!</definedName>
    <definedName name="Asumir">#REF!</definedName>
    <definedName name="BAJA">#REF!</definedName>
    <definedName name="BAJA01">#REF!</definedName>
    <definedName name="BGFGDFGDGBGGFG">'[1]NO ELIMINAR'!$L$32:$L$33</definedName>
    <definedName name="CDDFGFDGFDGD">'[1]NO ELIMINAR'!$M$47:$M$50</definedName>
    <definedName name="CENTRAL">#REF!</definedName>
    <definedName name="co">#REF!</definedName>
    <definedName name="Corrupción">#REF!</definedName>
    <definedName name="dd">#REF!</definedName>
    <definedName name="ddd">#REF!</definedName>
    <definedName name="dddddd">#REF!</definedName>
    <definedName name="ddddddd">#REF!</definedName>
    <definedName name="dddddddddddddd">#REF!</definedName>
    <definedName name="dedrty6">#REF!</definedName>
    <definedName name="DF">#REF!</definedName>
    <definedName name="dfgdgdg">#REF!</definedName>
    <definedName name="dfgdgdgf">#REF!</definedName>
    <definedName name="DFGHGFG">#REF!</definedName>
    <definedName name="DFGSFFFSD">#REF!</definedName>
    <definedName name="DFSHSFG">#REF!</definedName>
    <definedName name="DGDHGHG">#REF!</definedName>
    <definedName name="DGGHG">#REF!</definedName>
    <definedName name="dghgdgdg">#REF!</definedName>
    <definedName name="DGHGFFG">#REF!</definedName>
    <definedName name="DGHGFG">#REF!</definedName>
    <definedName name="DGHGHG">#REF!</definedName>
    <definedName name="DGHHDFG">#REF!</definedName>
    <definedName name="DGHHGFG">#REF!</definedName>
    <definedName name="DGHHHHHHHHHH">#REF!</definedName>
    <definedName name="DGJHGGG">#REF!</definedName>
    <definedName name="DHGGGGGGGG">#REF!</definedName>
    <definedName name="DHHHHHHHH">#REF!</definedName>
    <definedName name="DIRECCION_O_CENAC">#REF!</definedName>
    <definedName name="DSGSHFS">#REF!</definedName>
    <definedName name="eeee">#REF!</definedName>
    <definedName name="Eliminar">#REF!</definedName>
    <definedName name="ERFDFF">#REF!</definedName>
    <definedName name="EXTREMA">#REF!</definedName>
    <definedName name="extrema1">#REF!</definedName>
    <definedName name="FDHSDFF">#REF!</definedName>
    <definedName name="FFF">#REF!</definedName>
    <definedName name="ffff">#REF!</definedName>
    <definedName name="fffff">#REF!</definedName>
    <definedName name="FFFFFFFFFFF">#REF!</definedName>
    <definedName name="FFFFFFFFFFFF">#REF!</definedName>
    <definedName name="FFFFFFFFFFFFFD">#REF!</definedName>
    <definedName name="FFFFFFFFFFFFFFTT">#REF!</definedName>
    <definedName name="FFFFFFFFFFFFFHHHHH">#REF!</definedName>
    <definedName name="FGDGGFFF">#REF!</definedName>
    <definedName name="fhhghfgg">#REF!</definedName>
    <definedName name="FHJHGGG">#REF!</definedName>
    <definedName name="FRDF">#REF!</definedName>
    <definedName name="FSFDFDD">#REF!</definedName>
    <definedName name="FSFGDS">#REF!</definedName>
    <definedName name="GDFD">#REF!</definedName>
    <definedName name="GDFGFGF">#REF!</definedName>
    <definedName name="GDFGHGF">#REF!</definedName>
    <definedName name="GDGDJJH">#REF!</definedName>
    <definedName name="GDGHFF">#REF!</definedName>
    <definedName name="GDGHG">#REF!</definedName>
    <definedName name="GDGHGH">#REF!</definedName>
    <definedName name="GDHFGFG">#REF!</definedName>
    <definedName name="GDHG">#REF!</definedName>
    <definedName name="GDHGF">#REF!</definedName>
    <definedName name="GDHGFGG">#REF!</definedName>
    <definedName name="GDHGGGGGGGGGG">#REF!</definedName>
    <definedName name="GDHGHJG">#REF!</definedName>
    <definedName name="GDJGFGG">#REF!</definedName>
    <definedName name="gfhgh">#REF!</definedName>
    <definedName name="gfhgtf">#REF!</definedName>
    <definedName name="GGGGGGGGGGGS">#REF!</definedName>
    <definedName name="GHD">#REF!</definedName>
    <definedName name="GHDGGF">#REF!</definedName>
    <definedName name="GHFG">#REF!</definedName>
    <definedName name="ghfhgfghgf">#REF!</definedName>
    <definedName name="GJDGHG">#REF!</definedName>
    <definedName name="gjfgf">#REF!</definedName>
    <definedName name="GSFF">#REF!</definedName>
    <definedName name="gthfg">#REF!</definedName>
    <definedName name="HDFGH">#REF!</definedName>
    <definedName name="HDGJFGHH">#REF!</definedName>
    <definedName name="HFGHHF">#REF!</definedName>
    <definedName name="hfhfhhdeds">#REF!</definedName>
    <definedName name="HFHGGG">#REF!</definedName>
    <definedName name="HFHGGGG">#REF!</definedName>
    <definedName name="HFHGHG">#REF!</definedName>
    <definedName name="HFHHFFGG">#REF!</definedName>
    <definedName name="HFHHGFF">#REF!</definedName>
    <definedName name="HFHHH">#REF!</definedName>
    <definedName name="HFJHGGG">#REF!</definedName>
    <definedName name="HGGF">#REF!</definedName>
    <definedName name="hghfg">#REF!</definedName>
    <definedName name="hghfhg">#REF!</definedName>
    <definedName name="hgygffhf">#REF!</definedName>
    <definedName name="hgygh">#REF!</definedName>
    <definedName name="hhhhh">#REF!</definedName>
    <definedName name="HJFHHGH">#REF!</definedName>
    <definedName name="HJGFGG">#REF!</definedName>
    <definedName name="hl">#REF!</definedName>
    <definedName name="Hoja1">#REF!</definedName>
    <definedName name="HSFRHGF">#REF!</definedName>
    <definedName name="HSFTJFG">#REF!</definedName>
    <definedName name="iiiiiiiiiii">#REF!</definedName>
    <definedName name="imapctodiez">#REF!</definedName>
    <definedName name="Impacto">#REF!</definedName>
    <definedName name="Impacto1">#REF!</definedName>
    <definedName name="Impacto2">#REF!</definedName>
    <definedName name="Impactodos">#REF!</definedName>
    <definedName name="Impactouno">#REF!</definedName>
    <definedName name="Impdos">#REF!</definedName>
    <definedName name="Impuno">#REF!</definedName>
    <definedName name="impuno1">#REF!</definedName>
    <definedName name="Institucional">#REF!</definedName>
    <definedName name="j">#REF!</definedName>
    <definedName name="JDHJGH">#REF!</definedName>
    <definedName name="JFTTG">#REF!</definedName>
    <definedName name="JGJG">#REF!</definedName>
    <definedName name="jgtuu">#REF!</definedName>
    <definedName name="JHFHGH">#REF!</definedName>
    <definedName name="JJGGGF">#REF!</definedName>
    <definedName name="jjju">#REF!</definedName>
    <definedName name="jkj">#REF!</definedName>
    <definedName name="JKKKGH">#REF!</definedName>
    <definedName name="KFHFHH">#REF!</definedName>
    <definedName name="KFHHG">#REF!</definedName>
    <definedName name="KFHHGGG">#REF!</definedName>
    <definedName name="KFHJHF">#REF!</definedName>
    <definedName name="KFHJJKH">#REF!</definedName>
    <definedName name="KFHJKJ">#REF!</definedName>
    <definedName name="KHFHNHH">#REF!</definedName>
    <definedName name="KHGFHJ">#REF!</definedName>
    <definedName name="khgyhg">#REF!</definedName>
    <definedName name="KJHMGFJGOD">#REF!</definedName>
    <definedName name="klxn">#REF!</definedName>
    <definedName name="meckjnijkxvn.j">#REF!</definedName>
    <definedName name="MMMMAMAMAMAMA">'[1]NO ELIMINAR'!$L$47:$L$50</definedName>
    <definedName name="MODERADA">#REF!</definedName>
    <definedName name="moderada1">#REF!</definedName>
    <definedName name="NCVGD">#REF!</definedName>
    <definedName name="ÑÑ">#REF!</definedName>
    <definedName name="oooooooooooo">#REF!</definedName>
    <definedName name="OPCIÓN1">#REF!</definedName>
    <definedName name="opcion2">#REF!</definedName>
    <definedName name="OPCIÓN2">#REF!</definedName>
    <definedName name="otroi">#REF!</definedName>
    <definedName name="PATRON">'[1]NO ELIMINAR'!$K$32:$K$36</definedName>
    <definedName name="Probabilidad1">#REF!</definedName>
    <definedName name="Probabilidad2">#REF!</definedName>
    <definedName name="Probabilidad3">#REF!</definedName>
    <definedName name="Proceso">#REF!</definedName>
    <definedName name="prueba">#REF!</definedName>
    <definedName name="qqq">#REF!</definedName>
    <definedName name="QQQQ">#REF!</definedName>
    <definedName name="RDGHH">#REF!</definedName>
    <definedName name="RDHDFF">#REF!</definedName>
    <definedName name="rrrrrrrr">#REF!</definedName>
    <definedName name="rrrrrrrrrrr">#REF!</definedName>
    <definedName name="RWTRSWER">#REF!</definedName>
    <definedName name="SD">#REF!</definedName>
    <definedName name="SEDHHH">#REF!</definedName>
    <definedName name="SFFSD">#REF!</definedName>
    <definedName name="SFGFGJG">#REF!</definedName>
    <definedName name="SFGSFF">#REF!</definedName>
    <definedName name="SIGLA">#REF!</definedName>
    <definedName name="SSK">#REF!</definedName>
    <definedName name="sss">#REF!</definedName>
    <definedName name="ssss">#REF!</definedName>
    <definedName name="sssssssssss">#REF!</definedName>
    <definedName name="tdfffg">#REF!</definedName>
    <definedName name="tfdsgdg">#REF!</definedName>
    <definedName name="TFG">#REF!</definedName>
    <definedName name="tfghfg">#REF!</definedName>
    <definedName name="tfjfg">#REF!</definedName>
    <definedName name="tfjfgg">#REF!</definedName>
    <definedName name="TFTGFFG">#REF!</definedName>
    <definedName name="TGGGGD">#REF!</definedName>
    <definedName name="TGHG">#REF!</definedName>
    <definedName name="tgjfgf">#REF!</definedName>
    <definedName name="tjkfgh">#REF!</definedName>
    <definedName name="Trata">#REF!</definedName>
    <definedName name="Tratados">#REF!</definedName>
    <definedName name="Tratamiento1">#REF!</definedName>
    <definedName name="Tratamiento2">#REF!</definedName>
    <definedName name="tratamientodos">#REF!</definedName>
    <definedName name="tratamientouno">#REF!</definedName>
    <definedName name="TTRFGH">#REF!</definedName>
    <definedName name="tujkg">#REF!</definedName>
    <definedName name="UKIGGHG">#REF!</definedName>
    <definedName name="UYTF">#REF!</definedName>
    <definedName name="vvvvvvvv">#REF!</definedName>
    <definedName name="vvvvvvvvv">#REF!</definedName>
    <definedName name="vvvvvvvvvv">#REF!</definedName>
    <definedName name="vvvvvvvvvvvvv">#REF!</definedName>
    <definedName name="WRWTDG">#REF!</definedName>
    <definedName name="ygghfggfh">#REF!</definedName>
    <definedName name="ygkgh">#REF!</definedName>
    <definedName name="yuiyuty">#REF!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102" i="3" l="1"/>
  <c r="K102" i="3"/>
  <c r="M101" i="3"/>
  <c r="L101" i="3"/>
  <c r="K101" i="3"/>
  <c r="L100" i="3"/>
  <c r="K100" i="3"/>
  <c r="M99" i="3"/>
  <c r="L99" i="3"/>
  <c r="K99" i="3"/>
  <c r="L98" i="3"/>
  <c r="K98" i="3"/>
  <c r="L97" i="3"/>
  <c r="K97" i="3"/>
  <c r="M97" i="3" s="1"/>
  <c r="L96" i="3"/>
  <c r="K96" i="3"/>
  <c r="L95" i="3"/>
  <c r="K95" i="3"/>
  <c r="M95" i="3" s="1"/>
  <c r="L94" i="3"/>
  <c r="K94" i="3"/>
  <c r="L93" i="3"/>
  <c r="K93" i="3"/>
  <c r="M93" i="3" s="1"/>
  <c r="L92" i="3"/>
  <c r="K92" i="3"/>
  <c r="M91" i="3"/>
  <c r="L91" i="3"/>
  <c r="K91" i="3"/>
  <c r="L90" i="3"/>
  <c r="K90" i="3"/>
  <c r="L89" i="3"/>
  <c r="M89" i="3" s="1"/>
  <c r="K89" i="3"/>
  <c r="L88" i="3"/>
  <c r="K88" i="3"/>
  <c r="L87" i="3"/>
  <c r="K87" i="3"/>
  <c r="M87" i="3" s="1"/>
  <c r="L86" i="3"/>
  <c r="K86" i="3"/>
  <c r="L85" i="3"/>
  <c r="K85" i="3"/>
  <c r="M85" i="3" s="1"/>
  <c r="L84" i="3"/>
  <c r="K84" i="3"/>
  <c r="M83" i="3"/>
  <c r="L83" i="3"/>
  <c r="K83" i="3"/>
  <c r="L82" i="3"/>
  <c r="K82" i="3"/>
  <c r="L81" i="3"/>
  <c r="K81" i="3"/>
  <c r="M81" i="3" s="1"/>
  <c r="L80" i="3"/>
  <c r="K80" i="3"/>
  <c r="L79" i="3"/>
  <c r="K79" i="3"/>
  <c r="M79" i="3" s="1"/>
  <c r="L78" i="3"/>
  <c r="K78" i="3"/>
  <c r="L77" i="3"/>
  <c r="K77" i="3"/>
  <c r="M77" i="3" s="1"/>
  <c r="L76" i="3"/>
  <c r="K76" i="3"/>
  <c r="M75" i="3"/>
  <c r="L75" i="3"/>
  <c r="K75" i="3"/>
  <c r="L74" i="3"/>
  <c r="K74" i="3"/>
  <c r="L73" i="3"/>
  <c r="K73" i="3"/>
  <c r="M73" i="3" s="1"/>
  <c r="L72" i="3"/>
  <c r="K72" i="3"/>
  <c r="L71" i="3"/>
  <c r="K71" i="3"/>
  <c r="M71" i="3" s="1"/>
  <c r="L70" i="3"/>
  <c r="K70" i="3"/>
  <c r="L69" i="3"/>
  <c r="K69" i="3"/>
  <c r="M69" i="3" s="1"/>
  <c r="L68" i="3"/>
  <c r="K68" i="3"/>
  <c r="M67" i="3"/>
  <c r="L67" i="3"/>
  <c r="K67" i="3"/>
  <c r="L66" i="3"/>
  <c r="K66" i="3"/>
  <c r="L65" i="3"/>
  <c r="K65" i="3"/>
  <c r="M65" i="3" s="1"/>
  <c r="L64" i="3"/>
  <c r="K64" i="3"/>
  <c r="L63" i="3"/>
  <c r="K63" i="3"/>
  <c r="M63" i="3" s="1"/>
  <c r="L62" i="3"/>
  <c r="K62" i="3"/>
  <c r="L61" i="3"/>
  <c r="M61" i="3" s="1"/>
  <c r="K61" i="3"/>
  <c r="L60" i="3"/>
  <c r="K60" i="3"/>
  <c r="M59" i="3"/>
  <c r="L59" i="3"/>
  <c r="K59" i="3"/>
  <c r="L58" i="3"/>
  <c r="K58" i="3"/>
  <c r="L57" i="3"/>
  <c r="K57" i="3"/>
  <c r="M57" i="3" s="1"/>
  <c r="L56" i="3"/>
  <c r="K56" i="3"/>
  <c r="L55" i="3"/>
  <c r="K55" i="3"/>
  <c r="M55" i="3" s="1"/>
  <c r="L54" i="3"/>
  <c r="K54" i="3"/>
  <c r="L53" i="3"/>
  <c r="M53" i="3" s="1"/>
  <c r="K53" i="3"/>
  <c r="L52" i="3"/>
  <c r="K52" i="3"/>
  <c r="M51" i="3"/>
  <c r="L51" i="3"/>
  <c r="K51" i="3"/>
  <c r="L50" i="3"/>
  <c r="K50" i="3"/>
  <c r="L49" i="3"/>
  <c r="K49" i="3"/>
  <c r="M49" i="3" s="1"/>
  <c r="L48" i="3"/>
  <c r="K48" i="3"/>
  <c r="L47" i="3"/>
  <c r="K47" i="3"/>
  <c r="M47" i="3" s="1"/>
  <c r="L46" i="3"/>
  <c r="K46" i="3"/>
  <c r="L45" i="3"/>
  <c r="M45" i="3" s="1"/>
  <c r="K45" i="3"/>
  <c r="L44" i="3"/>
  <c r="K44" i="3"/>
  <c r="M43" i="3"/>
  <c r="L43" i="3"/>
  <c r="K43" i="3"/>
  <c r="L42" i="3"/>
  <c r="K42" i="3"/>
  <c r="L41" i="3"/>
  <c r="K41" i="3"/>
  <c r="M41" i="3" s="1"/>
  <c r="L40" i="3"/>
  <c r="K40" i="3"/>
  <c r="L39" i="3"/>
  <c r="K39" i="3"/>
  <c r="M39" i="3" s="1"/>
  <c r="L38" i="3"/>
  <c r="K38" i="3"/>
  <c r="L37" i="3"/>
  <c r="M37" i="3" s="1"/>
  <c r="K37" i="3"/>
  <c r="L36" i="3"/>
  <c r="K36" i="3"/>
  <c r="M35" i="3"/>
  <c r="L35" i="3"/>
  <c r="K35" i="3"/>
  <c r="L34" i="3"/>
  <c r="K34" i="3"/>
  <c r="L33" i="3"/>
  <c r="K33" i="3"/>
  <c r="M33" i="3" s="1"/>
  <c r="L32" i="3"/>
  <c r="K32" i="3"/>
  <c r="L31" i="3"/>
  <c r="K31" i="3"/>
  <c r="M31" i="3" s="1"/>
  <c r="L30" i="3"/>
  <c r="K30" i="3"/>
  <c r="L29" i="3"/>
  <c r="M29" i="3" s="1"/>
  <c r="K29" i="3"/>
  <c r="L28" i="3"/>
  <c r="K28" i="3"/>
  <c r="M27" i="3"/>
  <c r="L27" i="3"/>
  <c r="K27" i="3"/>
  <c r="L26" i="3"/>
  <c r="K26" i="3"/>
  <c r="L25" i="3"/>
  <c r="K25" i="3"/>
  <c r="M25" i="3" s="1"/>
  <c r="L24" i="3"/>
  <c r="K24" i="3"/>
  <c r="L23" i="3"/>
  <c r="K23" i="3"/>
  <c r="M23" i="3" s="1"/>
  <c r="L22" i="3"/>
  <c r="K22" i="3"/>
  <c r="L21" i="3"/>
  <c r="M21" i="3" s="1"/>
  <c r="K21" i="3"/>
  <c r="L20" i="3"/>
  <c r="K20" i="3"/>
  <c r="M19" i="3"/>
  <c r="L19" i="3"/>
  <c r="K19" i="3"/>
  <c r="L18" i="3"/>
  <c r="K18" i="3"/>
  <c r="L17" i="3"/>
  <c r="K17" i="3"/>
  <c r="M17" i="3" s="1"/>
  <c r="L16" i="3"/>
  <c r="K16" i="3"/>
  <c r="L15" i="3"/>
  <c r="K15" i="3"/>
  <c r="M15" i="3" s="1"/>
  <c r="L14" i="3"/>
  <c r="K14" i="3"/>
  <c r="L13" i="3"/>
  <c r="K13" i="3"/>
  <c r="M13" i="3" s="1"/>
  <c r="L12" i="3"/>
  <c r="K12" i="3"/>
  <c r="M11" i="3"/>
  <c r="L11" i="3"/>
  <c r="K11" i="3"/>
  <c r="L10" i="3"/>
  <c r="K10" i="3"/>
  <c r="L9" i="3"/>
  <c r="K9" i="3"/>
  <c r="M9" i="3" s="1"/>
  <c r="L8" i="3"/>
  <c r="K8" i="3"/>
  <c r="L7" i="3"/>
  <c r="K7" i="3"/>
  <c r="M7" i="3" s="1"/>
  <c r="L6" i="3"/>
  <c r="K6" i="3"/>
  <c r="L5" i="3"/>
  <c r="K5" i="3"/>
  <c r="M5" i="3" s="1"/>
  <c r="L4" i="3"/>
  <c r="K4" i="3"/>
  <c r="M3" i="3"/>
  <c r="L3" i="3"/>
  <c r="K3" i="3"/>
  <c r="L2" i="3"/>
  <c r="K2" i="3"/>
  <c r="M1" i="3" s="1"/>
  <c r="L1" i="3"/>
  <c r="K1" i="3"/>
</calcChain>
</file>

<file path=xl/sharedStrings.xml><?xml version="1.0" encoding="utf-8"?>
<sst xmlns="http://schemas.openxmlformats.org/spreadsheetml/2006/main" count="162" uniqueCount="133">
  <si>
    <t>ENTIDAD:</t>
  </si>
  <si>
    <t>IDENTIFICACIÓN DEL RIESGO</t>
  </si>
  <si>
    <t>PROCESOS/OBJETIVO</t>
  </si>
  <si>
    <t>CAUSA</t>
  </si>
  <si>
    <t xml:space="preserve">RIESGO </t>
  </si>
  <si>
    <t>CONSECUENCIA</t>
  </si>
  <si>
    <t>Análisis del riesgo</t>
  </si>
  <si>
    <t>Riesgo Inherente</t>
  </si>
  <si>
    <t>Probabilidad</t>
  </si>
  <si>
    <t xml:space="preserve">Impacto </t>
  </si>
  <si>
    <t>Zona del riesgo</t>
  </si>
  <si>
    <t>Valoración del riesgo</t>
  </si>
  <si>
    <t>Controles</t>
  </si>
  <si>
    <t>Riesgo Residual</t>
  </si>
  <si>
    <t>Acciones asociadas al control</t>
  </si>
  <si>
    <t>Periodo de ejecución</t>
  </si>
  <si>
    <t xml:space="preserve">Acciones </t>
  </si>
  <si>
    <t>Registro</t>
  </si>
  <si>
    <t>MONITOREO Y REVISIÓN</t>
  </si>
  <si>
    <t xml:space="preserve">Fecha </t>
  </si>
  <si>
    <t>Acciones</t>
  </si>
  <si>
    <t>Responsable</t>
  </si>
  <si>
    <t>Indicador</t>
  </si>
  <si>
    <r>
      <rPr>
        <b/>
        <sz val="8"/>
        <color theme="1"/>
        <rFont val="Arial"/>
        <family val="2"/>
      </rPr>
      <t>Direccionamiento Estratégico:</t>
    </r>
    <r>
      <rPr>
        <sz val="8"/>
        <color theme="1"/>
        <rFont val="Arial"/>
        <family val="2"/>
      </rPr>
      <t xml:space="preserve"> Establecer las políticas y lineamientos encaminados al desarrollo de proyectos, planes y programas de orden Académico y Administrativo con el propósito de cumplir como institución ante los entes legales y ante la sociedad.</t>
    </r>
  </si>
  <si>
    <t>Sesionar comité de convivencia a laboral y hacer seguimiento a los compromisos</t>
  </si>
  <si>
    <t>(N° de compromisos de comité de convivencia desarrollados / N° de compromisos de comité de convivencia plateados) x 100</t>
  </si>
  <si>
    <t>Realizar Auditorias de
gestión y contables</t>
  </si>
  <si>
    <t>N° estados financieros y contables sin inconsistencias</t>
  </si>
  <si>
    <r>
      <rPr>
        <b/>
        <sz val="8"/>
        <color theme="1"/>
        <rFont val="Arial"/>
        <family val="2"/>
      </rPr>
      <t>Gestión Administrativa y financiera</t>
    </r>
    <r>
      <rPr>
        <sz val="8"/>
        <color theme="1"/>
        <rFont val="Arial"/>
        <family val="2"/>
      </rPr>
      <t>: Gestionar los recursos financieros propios y de la nación, para cumplir con las necesidades institucionales y los requisitos del cliente.</t>
    </r>
  </si>
  <si>
    <r>
      <rPr>
        <b/>
        <sz val="8"/>
        <color theme="1"/>
        <rFont val="Arial"/>
        <family val="2"/>
      </rPr>
      <t>Gestión de contratación y jurídica:</t>
    </r>
    <r>
      <rPr>
        <sz val="8"/>
        <color theme="1"/>
        <rFont val="Arial"/>
        <family val="2"/>
      </rPr>
      <t xml:space="preserve"> Apoyar en asuntos jurídicos, administrativos y de contratación a la institución.</t>
    </r>
  </si>
  <si>
    <r>
      <rPr>
        <b/>
        <sz val="8"/>
        <color theme="1"/>
        <rFont val="Arial"/>
        <family val="2"/>
      </rPr>
      <t>Gestión del Talento Humano:</t>
    </r>
    <r>
      <rPr>
        <sz val="8"/>
        <color theme="1"/>
        <rFont val="Arial"/>
        <family val="2"/>
      </rPr>
      <t xml:space="preserve"> Propiciar el fortalecimiento de las competencias del talento humano de la Institución, propendiendo por el mejoramiento del desempeño laboral y personal, a través de la aplicación de programas que conlleven al cumplimiento de los objetivos Institucionales.</t>
    </r>
  </si>
  <si>
    <r>
      <rPr>
        <b/>
        <sz val="8"/>
        <color theme="1"/>
        <rFont val="Arial"/>
        <family val="2"/>
      </rPr>
      <t xml:space="preserve">Gestión documental: </t>
    </r>
    <r>
      <rPr>
        <sz val="8"/>
        <color theme="1"/>
        <rFont val="Arial"/>
        <family val="2"/>
      </rPr>
      <t>Establecer lineamientos orientados al correcto desarrollo de los procesos de gestión documental, respecto de la información primaria y secundaria recibida o
producida por la Unidad, desde su origen hasta su disposición final, facilitando el acceso y uso a los usuarios internos y externos, garantizando su conservación y disponibilidad.</t>
    </r>
  </si>
  <si>
    <t>Sensibilización en el manual de atención al ciudadano
Implementación del Plan anticorrupción y de atención al ciudadano en la estrategia racionalización de tramites</t>
  </si>
  <si>
    <t>N° tramites y servicios atendidos en los tiempos establecidos / N° de tramites y servicios solicitados) x 100</t>
  </si>
  <si>
    <r>
      <rPr>
        <b/>
        <sz val="8"/>
        <color theme="1"/>
        <rFont val="Arial"/>
        <family val="2"/>
      </rPr>
      <t>Gestión de Registro y control académico:</t>
    </r>
    <r>
      <rPr>
        <sz val="8"/>
        <color theme="1"/>
        <rFont val="Arial"/>
        <family val="2"/>
      </rPr>
      <t xml:space="preserve"> Administrar de manera eficaz, eficiente y efectiva la ejecución de los planes, programas, políticas y reglamentación, formulada y adoptada en la institución en lo referente a los servicios de inscripción, admisión, matrícula, registro de información académica y control de estudiantes a través del uso y disposición de sistemas informáticos que garanticen información actualizada a quien lo requiera.</t>
    </r>
  </si>
  <si>
    <t>Actas de comité de convivencia laboral</t>
  </si>
  <si>
    <t>Oficina de Control interno</t>
  </si>
  <si>
    <t>BAJA</t>
  </si>
  <si>
    <t>Sesionar comité de convivencia</t>
  </si>
  <si>
    <t>MODERADO</t>
  </si>
  <si>
    <t>Control interno</t>
  </si>
  <si>
    <t xml:space="preserve">ALTA </t>
  </si>
  <si>
    <t>EXTREMA</t>
  </si>
  <si>
    <t>Archivos contables validados</t>
  </si>
  <si>
    <t>Secretaria General</t>
  </si>
  <si>
    <t>Verificar la aplicación de inventarios documentales</t>
  </si>
  <si>
    <t>Seguimiento al cumplimiento de los tiempos de atención</t>
  </si>
  <si>
    <t>Verificar la implementación del manual de atención al ciudadano y plan anticorrupción</t>
  </si>
  <si>
    <t>Secretaria General / Oficina de Planeación</t>
  </si>
  <si>
    <t>1. Formato de registro de salida de la institución.
2. Registro de inventarios físicos conciliados</t>
  </si>
  <si>
    <t>1. Implementación de formatos de estudios previos y manual de contratación
2. Verificación en comité de adquisiciones, de los estudios previos elaborados</t>
  </si>
  <si>
    <t>Evaluación de los componentes del plan estratégico de recursos humanos</t>
  </si>
  <si>
    <t>Informe de tramites y servicios</t>
  </si>
  <si>
    <t>Realizar revisión de la salida de bienes físicos de la institución
Conciliar inventarios de bienes muebles de la institución</t>
  </si>
  <si>
    <t>Perjuicio</t>
  </si>
  <si>
    <t>Perdida</t>
  </si>
  <si>
    <t>Detrimento</t>
  </si>
  <si>
    <t>INSTITUTO TÉCNICO NACIONAL DE COMERCIO SIMÓN RODRÍGUEZ</t>
  </si>
  <si>
    <t>VALORACIÓN DEL RIESGO DE CORRUPCIÓN</t>
  </si>
  <si>
    <t>Revisar la ejecución de compromisos del comité de convivencia en la intervención de conflictos presentados</t>
  </si>
  <si>
    <t>Vicerrectoría Administrativa y financiera</t>
  </si>
  <si>
    <t>Contratar la revisoría fiscal  de la institución</t>
  </si>
  <si>
    <t>Verificación de la etapa precontractual en comité de adquisiciones</t>
  </si>
  <si>
    <t>Préstamo de documentos</t>
  </si>
  <si>
    <t>MAPA DE RIESGOS DE CORRUPCIÓN 2022</t>
  </si>
  <si>
    <t>Impacto</t>
  </si>
  <si>
    <t>N/A</t>
  </si>
  <si>
    <t>B</t>
  </si>
  <si>
    <t>M</t>
  </si>
  <si>
    <t>A</t>
  </si>
  <si>
    <t>E</t>
  </si>
  <si>
    <t>Ambiental</t>
  </si>
  <si>
    <t>Apoyo</t>
  </si>
  <si>
    <t>Corrupción</t>
  </si>
  <si>
    <t>Cumplimiento</t>
  </si>
  <si>
    <t>Estratégico</t>
  </si>
  <si>
    <t>Evaluación</t>
  </si>
  <si>
    <t>Financiero</t>
  </si>
  <si>
    <t>Gerencial</t>
  </si>
  <si>
    <t>Imagen o Reputacional</t>
  </si>
  <si>
    <t>Operativo</t>
  </si>
  <si>
    <t>Seguridad de la Información</t>
  </si>
  <si>
    <t>Tecnológico</t>
  </si>
  <si>
    <t>Zona de valoración del riesgo</t>
  </si>
  <si>
    <t>Seguimiento</t>
  </si>
  <si>
    <t>Extrema</t>
  </si>
  <si>
    <t>Administración de riesgos</t>
  </si>
  <si>
    <t>Mensualmente</t>
  </si>
  <si>
    <t>Alta</t>
  </si>
  <si>
    <t>Bimestral</t>
  </si>
  <si>
    <t>Moderado</t>
  </si>
  <si>
    <t>Trimestralmente</t>
  </si>
  <si>
    <t>Baja</t>
  </si>
  <si>
    <t>Semestralmente</t>
  </si>
  <si>
    <t>1. Documentación de la etapa precontractual
2. Actas de comité de adquisiciones</t>
  </si>
  <si>
    <t>1. Revisión y aprobación de estudios previos por dependencia
Socializar manual de contratación a todos los funcionarios
Revisar la aplicación del manual de contratación</t>
  </si>
  <si>
    <t>Lideres de procesos
Secretaria General / Control interno</t>
  </si>
  <si>
    <t>Verificación de la aplicación del plan estratégico de recursos humanos
Reporte mensual de hora extra y catedra, con el respectivo aval de los directores de unidad, vicerrector académico y vicerrector administrativo y financiero</t>
  </si>
  <si>
    <t>Publicar oportunamente las vacantes institucionales de acuerdo al manual de funciones
Revisar el cumplimiento de perfiles
Realizar diagnostico anual de capacitaciones (PIC)
Intervención de la comisión de personal en los casos que se requiera
Verificar el cumplimiento
de horas extras y hora
catedra reportados</t>
  </si>
  <si>
    <t>Plan anual de vacantes
Plan de capacitación
Registro de capacitaciones
Plan de Bienestar e incentivos
Actas de comisión de personal 
Reporte de horas extras y catedra</t>
  </si>
  <si>
    <t>(N° de vinculaciones con cumplimiento de perfiles / N° total de vinculaciones) x 100
(N° actividades realizadas  del plan estratégico de recursos humanos / N° total de actividades programadas) x 100
(N° de horas extras pagadas / N° de horas extras reportadas) x 100
(N° de horas catedra pagadas / N° horas cátedras reportadas) x 100</t>
  </si>
  <si>
    <t>Seguimiento inventarios documentales
Verificar la implementación del manual archivo</t>
  </si>
  <si>
    <t>Verificación de firmas de solicitud de documentos del Archivo.
Controlar y verificar el
contenido de las carpetas y/o cajas del archivo cuando se facilite para la expedición de copias
Sensibilizar a los funcionarios los manuales de gestión documental</t>
  </si>
  <si>
    <t>(N° de expedientes documentales con información completa / N° total de expedientes documentales) x 100
(N° de funcionarios socializados / N° total de funcionarios) x 100</t>
  </si>
  <si>
    <t>Posibilidad de afectación reputacional por concentración de Autoridad y/o extralimitación de funciones</t>
  </si>
  <si>
    <t>Posibilidad de afectacion reputacional por favorecimiento a terceros mediante
sustracción, adulteración y/o
destrucción de
documentos</t>
  </si>
  <si>
    <t xml:space="preserve">Posibilidad de afectación económica y reputacional por multa o sanción del ente reguldor debido a Pagos de Acreedores Varios a terceros diferentes al Beneficiario final. </t>
  </si>
  <si>
    <t>Posibilidad de afectación reputacional por entes de control debido a tráfico de influencias para obtener incentivos, capacitaciones, encargos u otros beneficios laborales</t>
  </si>
  <si>
    <t>Posibilidad de recibir o solicitar dadivas o beneficios a nombre propio o de terceros para legalizar cualquier tipo de tramite o procedimiento administrativo.</t>
  </si>
  <si>
    <t>1. Contracción de funciones de autoridad en una sola persona.
2.  Discrecionalidad y posible extralimitación de funciones
3. Inadecuado cumplimiento de los roles y funciones específicas de cada cargo</t>
  </si>
  <si>
    <t>1. Ineficientes controles para la salida de bienes de la institución.
2. Engaño de funcionarios para el uso de los bienes de la institución.
3. Incumplimiento y/o omisión del código de ética y buen gobierno</t>
  </si>
  <si>
    <t>Posibilidad de afectación económica por multa o sanción del ente regulador debido a  Archivos contables con
vacíos de información</t>
  </si>
  <si>
    <t>1. Incumplimiento en los procesos financieros y contables
2. Negligencia en el cumplimiento de la normatividad vigente.
3. Baja calidad de la información generada</t>
  </si>
  <si>
    <t>1.  Favorecer el interés particular sobre el interés institucional.
2. Falta de la aplicación al criterio normativo para la evaluación anual del personal
3. Baja calidad de la información generada</t>
  </si>
  <si>
    <t>Posibilidad de afectación económica y reputacional por multa o sanción del ente regulador debido a la adquisición de Bienes y servicios, en condiciones técnicas, económicas, financieras y legales no coherentes con la necesidad y con la normatividad vigente.</t>
  </si>
  <si>
    <t>1. Cambios en la normatividad y/o legislación (creación, actualización y derogación).
2. Favorecer el interés particular sobre el interés institucional.
3. Falta de idoneidad del personal para el desarrollo de las actividades de los procesos.</t>
  </si>
  <si>
    <t>1. Favorecer el interés particular sobre el interés institucional.
2. Inadecuado cumplimiento de los roles y funciones específicas de cada cargo
3. Tráfico de influencias</t>
  </si>
  <si>
    <t xml:space="preserve">1. Falta de control y seguimiento en el proceso de talento humano
2. Trafico de influencias
3. Inadecuado cumplimiento de los marcos legales y éticos por parte de los servidores públicos </t>
  </si>
  <si>
    <t>1. Modificaciones o extracciones no permitidas de los archivos/información 
2. Ausencia de controles en el proceso de gestión de archivo
3. Incumplimiento de la normatividad relacionada con gestión documental</t>
  </si>
  <si>
    <t>1.Sistema de información
susceptible de
manipulación o
adulteración
2.Cobrar por el trámite, (concusión).
3. Inadecuado cumplimiento de los roles y funciones específicas de cada cargo.</t>
  </si>
  <si>
    <t>1. Control en la salida de bienes de  las instalaciones
2. Inventarios permanentes</t>
  </si>
  <si>
    <t>1. Controlar la salida de activos fijos de la institución
2. Verificar el uso de los bienes de la institución.
3. Socializar a los funcionarios código de ética y buen gobierno</t>
  </si>
  <si>
    <r>
      <rPr>
        <sz val="8"/>
        <color rgb="FFFF0000"/>
        <rFont val="Arial"/>
        <family val="2"/>
      </rPr>
      <t xml:space="preserve">N° de inventarios actualizados.
N° de denuncias presentadas por hurto
</t>
    </r>
    <r>
      <rPr>
        <sz val="8"/>
        <color theme="1"/>
        <rFont val="Arial"/>
        <family val="2"/>
      </rPr>
      <t xml:space="preserve">
(N° de funcionarios socializados en código de ética y buen gobierno / N° total de funcionarios) x 100</t>
    </r>
  </si>
  <si>
    <t>Posibilidad de afectación económica por multa o sanción del ente regulador debido a hurto, apropiación y uso indebido de los bienes del estado</t>
  </si>
  <si>
    <t>1. Realizar seguimiento y control permanentes a los estados financieros contables con revisor fiscal externo
2. Control de permisos y claves en los sistemas de información presupuestal y contable</t>
  </si>
  <si>
    <t>Elaborar informe detallado de acreedores varios relacionando el acreedor, valor y motivo por el cual se clasifica como acreedor varios.</t>
  </si>
  <si>
    <t>1. Informe a seguimiento reporte de pagos a los acreedores varios</t>
  </si>
  <si>
    <t>Informe</t>
  </si>
  <si>
    <t>N° de procesos contractuales con el correcto diligenciamiento de formato de estudios previos</t>
  </si>
  <si>
    <t>Posibilidad de afectación económica y reputacional por multa o sanción del ente regulador por recibir o solicitar dádivas o beneficios a nombre propio o de terceros</t>
  </si>
  <si>
    <t>Realizar seguimiento a las estadísiticas de las PQRS relacionadas con el proceso de Adquisición de Bienes y Servicios.</t>
  </si>
  <si>
    <t>Informe de análisis y  seguimiento PQRS</t>
  </si>
  <si>
    <t>Realizar Auditorias de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</si>
</sst>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theme="1"/>
      <name val="Calibri"/>
      <family val="2"/>
      <scheme val="minor"/>
    </font>
    <font>
      <b/>
      <sz val="11"/>
      <color theme="1"/>
      <name val="Calibri"/>
      <family val="2"/>
      <scheme val="minor"/>
    </font>
    <font>
      <sz val="8"/>
      <color theme="1"/>
      <name val="Arial"/>
      <family val="2"/>
    </font>
    <font>
      <b/>
      <sz val="8"/>
      <color theme="1"/>
      <name val="Arial"/>
      <family val="2"/>
    </font>
    <font>
      <b/>
      <sz val="10"/>
      <color theme="1"/>
      <name val="Arial"/>
      <family val="2"/>
    </font>
    <font>
      <sz val="11"/>
      <color theme="0"/>
      <name val="Calibri"/>
      <family val="2"/>
      <scheme val="minor"/>
    </font>
    <font>
      <b/>
      <sz val="16"/>
      <color theme="1"/>
      <name val="Arial"/>
      <family val="2"/>
    </font>
    <font>
      <sz val="11"/>
      <color theme="1"/>
      <name val="Calibri"/>
      <family val="2"/>
      <scheme val="minor"/>
    </font>
    <font>
      <b/>
      <sz val="10"/>
      <color rgb="FF000000"/>
      <name val="Arial"/>
      <family val="2"/>
    </font>
    <font>
      <sz val="10"/>
      <color rgb="FF000000"/>
      <name val="Arial"/>
      <family val="2"/>
    </font>
    <font>
      <sz val="8"/>
      <color rgb="FFFF0000"/>
      <name val="Arial"/>
      <family val="2"/>
    </font>
  </fonts>
  <fills count="12">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rgb="FFE2E1D7"/>
        <bgColor indexed="64"/>
      </patternFill>
    </fill>
    <fill>
      <patternFill patternType="solid">
        <fgColor rgb="FFFF0000"/>
        <bgColor indexed="64"/>
      </patternFill>
    </fill>
    <fill>
      <patternFill patternType="solid">
        <fgColor rgb="FFFFFFFF"/>
        <bgColor indexed="64"/>
      </patternFill>
    </fill>
    <fill>
      <patternFill patternType="solid">
        <fgColor rgb="FFE36C0A"/>
        <bgColor indexed="64"/>
      </patternFill>
    </fill>
    <fill>
      <patternFill patternType="solid">
        <fgColor rgb="FFFFCC00"/>
        <bgColor indexed="64"/>
      </patternFill>
    </fill>
    <fill>
      <patternFill patternType="solid">
        <fgColor rgb="FF00B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xf numFmtId="0" fontId="7" fillId="0" borderId="0"/>
  </cellStyleXfs>
  <cellXfs count="89">
    <xf numFmtId="0" fontId="0" fillId="0" borderId="0" xfId="0"/>
    <xf numFmtId="0" fontId="1" fillId="0" borderId="14" xfId="0" applyFont="1" applyBorder="1"/>
    <xf numFmtId="0" fontId="5" fillId="0" borderId="0" xfId="0" applyFont="1"/>
    <xf numFmtId="0" fontId="1" fillId="0" borderId="1" xfId="0" applyFont="1" applyBorder="1" applyAlignment="1"/>
    <xf numFmtId="0" fontId="4" fillId="4" borderId="9" xfId="0" applyFont="1" applyFill="1" applyBorder="1" applyAlignment="1">
      <alignment horizontal="center" vertical="center" textRotation="90"/>
    </xf>
    <xf numFmtId="0" fontId="4" fillId="4" borderId="9" xfId="0" applyFont="1" applyFill="1" applyBorder="1" applyAlignment="1">
      <alignment horizontal="center" vertical="center" textRotation="90" wrapText="1"/>
    </xf>
    <xf numFmtId="0" fontId="5" fillId="5" borderId="0" xfId="0" applyFont="1" applyFill="1"/>
    <xf numFmtId="0" fontId="5" fillId="0" borderId="0" xfId="0" applyFont="1" applyAlignment="1">
      <alignment horizontal="center"/>
    </xf>
    <xf numFmtId="0" fontId="5" fillId="0" borderId="0" xfId="1" applyFont="1"/>
    <xf numFmtId="0" fontId="5" fillId="0" borderId="0" xfId="1" applyFont="1" applyProtection="1">
      <protection locked="0"/>
    </xf>
    <xf numFmtId="0" fontId="0" fillId="5" borderId="0" xfId="0" applyFill="1"/>
    <xf numFmtId="0" fontId="8" fillId="6" borderId="27" xfId="0" applyFont="1" applyFill="1" applyBorder="1" applyAlignment="1">
      <alignment horizontal="center" vertical="center" wrapText="1" readingOrder="1"/>
    </xf>
    <xf numFmtId="0" fontId="8" fillId="6" borderId="28" xfId="0" applyFont="1" applyFill="1" applyBorder="1" applyAlignment="1">
      <alignment horizontal="center" vertical="center" wrapText="1" readingOrder="1"/>
    </xf>
    <xf numFmtId="0" fontId="8" fillId="6" borderId="29" xfId="0" applyFont="1" applyFill="1" applyBorder="1" applyAlignment="1">
      <alignment horizontal="center" vertical="center" wrapText="1" readingOrder="1"/>
    </xf>
    <xf numFmtId="0" fontId="8" fillId="7" borderId="30" xfId="0" applyFont="1" applyFill="1" applyBorder="1" applyAlignment="1">
      <alignment horizontal="center" vertical="center" wrapText="1" readingOrder="1"/>
    </xf>
    <xf numFmtId="0" fontId="9" fillId="8" borderId="31" xfId="0" applyFont="1" applyFill="1" applyBorder="1" applyAlignment="1">
      <alignment horizontal="center" vertical="center" wrapText="1" readingOrder="1"/>
    </xf>
    <xf numFmtId="0" fontId="9" fillId="8" borderId="32" xfId="0" applyFont="1" applyFill="1" applyBorder="1" applyAlignment="1">
      <alignment horizontal="center" vertical="center" wrapText="1" readingOrder="1"/>
    </xf>
    <xf numFmtId="0" fontId="8" fillId="9" borderId="30" xfId="0" applyFont="1" applyFill="1" applyBorder="1" applyAlignment="1">
      <alignment horizontal="center" vertical="center" wrapText="1" readingOrder="1"/>
    </xf>
    <xf numFmtId="0" fontId="8" fillId="10" borderId="30" xfId="0" applyFont="1" applyFill="1" applyBorder="1" applyAlignment="1">
      <alignment horizontal="center" vertical="center" wrapText="1" readingOrder="1"/>
    </xf>
    <xf numFmtId="0" fontId="8" fillId="11" borderId="33" xfId="0" applyFont="1" applyFill="1" applyBorder="1" applyAlignment="1">
      <alignment horizontal="center" vertical="center" wrapText="1" readingOrder="1"/>
    </xf>
    <xf numFmtId="0" fontId="9" fillId="8" borderId="34" xfId="0" applyFont="1" applyFill="1" applyBorder="1" applyAlignment="1">
      <alignment horizontal="center" vertical="center" wrapText="1" readingOrder="1"/>
    </xf>
    <xf numFmtId="0" fontId="9" fillId="8" borderId="35" xfId="0" applyFont="1" applyFill="1" applyBorder="1" applyAlignment="1">
      <alignment horizontal="center" vertical="center" wrapText="1" readingOrder="1"/>
    </xf>
    <xf numFmtId="0" fontId="0" fillId="0" borderId="0" xfId="0" applyFill="1"/>
    <xf numFmtId="0" fontId="2" fillId="0" borderId="13" xfId="0" applyFont="1" applyFill="1" applyBorder="1" applyAlignment="1">
      <alignment wrapText="1"/>
    </xf>
    <xf numFmtId="0" fontId="2" fillId="0" borderId="4"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0" fillId="0" borderId="0" xfId="0" applyFill="1" applyAlignment="1">
      <alignment horizontal="center" vertical="center"/>
    </xf>
    <xf numFmtId="0" fontId="2" fillId="0" borderId="4" xfId="0" applyFont="1" applyFill="1" applyBorder="1" applyAlignment="1">
      <alignment vertical="center" wrapText="1"/>
    </xf>
    <xf numFmtId="17" fontId="2" fillId="0" borderId="4" xfId="0" applyNumberFormat="1" applyFont="1" applyFill="1" applyBorder="1" applyAlignment="1">
      <alignment horizontal="center" vertical="center"/>
    </xf>
    <xf numFmtId="0" fontId="2" fillId="0" borderId="13"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15" xfId="0" applyFont="1" applyFill="1" applyBorder="1" applyAlignment="1">
      <alignment wrapText="1"/>
    </xf>
    <xf numFmtId="0" fontId="2" fillId="0" borderId="9"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9" xfId="0" applyFont="1" applyFill="1" applyBorder="1" applyAlignment="1">
      <alignment wrapText="1"/>
    </xf>
    <xf numFmtId="0" fontId="2" fillId="0" borderId="9" xfId="0" applyFont="1" applyFill="1" applyBorder="1" applyAlignment="1">
      <alignment vertical="center" wrapText="1"/>
    </xf>
    <xf numFmtId="0" fontId="2" fillId="0" borderId="15" xfId="0" applyFont="1" applyFill="1" applyBorder="1" applyAlignment="1">
      <alignment horizontal="left" vertical="center" wrapText="1"/>
    </xf>
    <xf numFmtId="0" fontId="2" fillId="0" borderId="10" xfId="0" applyFont="1" applyFill="1" applyBorder="1" applyAlignment="1">
      <alignment horizont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wrapText="1"/>
    </xf>
    <xf numFmtId="0" fontId="2" fillId="0" borderId="1" xfId="0" applyFont="1" applyFill="1" applyBorder="1" applyAlignment="1">
      <alignment vertical="center" wrapText="1"/>
    </xf>
    <xf numFmtId="0" fontId="2" fillId="0" borderId="13" xfId="0" applyFont="1" applyFill="1" applyBorder="1" applyAlignment="1">
      <alignment horizontal="left" vertical="center"/>
    </xf>
    <xf numFmtId="0" fontId="10" fillId="0" borderId="7" xfId="0" applyFont="1" applyFill="1" applyBorder="1" applyAlignment="1">
      <alignment vertical="center" wrapText="1"/>
    </xf>
    <xf numFmtId="0" fontId="2" fillId="0" borderId="7" xfId="0" applyFont="1" applyFill="1" applyBorder="1" applyAlignment="1">
      <alignment vertical="center" wrapText="1"/>
    </xf>
    <xf numFmtId="0" fontId="2" fillId="0" borderId="4" xfId="0" applyFont="1" applyFill="1" applyBorder="1" applyAlignment="1">
      <alignment wrapText="1"/>
    </xf>
    <xf numFmtId="0" fontId="2" fillId="0" borderId="5"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13" xfId="0" applyFont="1" applyFill="1" applyBorder="1" applyAlignment="1">
      <alignment vertical="center" wrapText="1"/>
    </xf>
    <xf numFmtId="0" fontId="2" fillId="0" borderId="5" xfId="0" applyFont="1" applyFill="1" applyBorder="1" applyAlignment="1">
      <alignment vertical="center" wrapText="1"/>
    </xf>
    <xf numFmtId="0" fontId="6" fillId="0" borderId="26" xfId="0" applyFont="1" applyBorder="1" applyAlignment="1">
      <alignment horizontal="center" vertical="center"/>
    </xf>
    <xf numFmtId="0" fontId="4" fillId="3" borderId="4" xfId="0" applyFont="1" applyFill="1" applyBorder="1" applyAlignment="1">
      <alignment horizontal="center" vertical="center" textRotation="90"/>
    </xf>
    <xf numFmtId="0" fontId="4" fillId="3" borderId="1" xfId="0" applyFont="1" applyFill="1" applyBorder="1" applyAlignment="1">
      <alignment horizontal="center" vertical="center" textRotation="90"/>
    </xf>
    <xf numFmtId="0" fontId="4" fillId="3" borderId="9" xfId="0" applyFont="1" applyFill="1" applyBorder="1" applyAlignment="1">
      <alignment horizontal="center" vertical="center" textRotation="90"/>
    </xf>
    <xf numFmtId="0" fontId="4" fillId="3" borderId="5" xfId="0" applyFont="1" applyFill="1" applyBorder="1" applyAlignment="1">
      <alignment horizontal="center" vertical="center" textRotation="90"/>
    </xf>
    <xf numFmtId="0" fontId="4" fillId="3" borderId="7" xfId="0" applyFont="1" applyFill="1" applyBorder="1" applyAlignment="1">
      <alignment horizontal="center" vertical="center" textRotation="90"/>
    </xf>
    <xf numFmtId="0" fontId="4" fillId="3" borderId="10" xfId="0" applyFont="1" applyFill="1" applyBorder="1" applyAlignment="1">
      <alignment horizontal="center" vertical="center" textRotation="90"/>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4" fillId="2" borderId="4" xfId="0" applyFont="1" applyFill="1" applyBorder="1" applyAlignment="1">
      <alignment horizontal="center" vertical="center" textRotation="90"/>
    </xf>
    <xf numFmtId="0" fontId="4" fillId="2" borderId="1" xfId="0" applyFont="1" applyFill="1" applyBorder="1" applyAlignment="1">
      <alignment horizontal="center" vertical="center" textRotation="90"/>
    </xf>
    <xf numFmtId="0" fontId="4" fillId="2" borderId="9" xfId="0" applyFont="1" applyFill="1" applyBorder="1" applyAlignment="1">
      <alignment horizontal="center" vertical="center" textRotation="90"/>
    </xf>
    <xf numFmtId="0" fontId="1" fillId="0" borderId="22" xfId="0" applyFont="1" applyBorder="1" applyAlignment="1">
      <alignment horizontal="left"/>
    </xf>
    <xf numFmtId="0" fontId="1" fillId="0" borderId="23" xfId="0" applyFont="1" applyBorder="1" applyAlignment="1">
      <alignment horizontal="left"/>
    </xf>
    <xf numFmtId="0" fontId="1" fillId="0" borderId="24" xfId="0" applyFont="1" applyBorder="1" applyAlignment="1">
      <alignment horizontal="left"/>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textRotation="90"/>
    </xf>
    <xf numFmtId="0" fontId="4" fillId="4" borderId="9" xfId="0" applyFont="1" applyFill="1" applyBorder="1" applyAlignment="1">
      <alignment horizontal="center" vertical="center" textRotation="90"/>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1" fillId="4" borderId="11" xfId="0" applyFont="1" applyFill="1" applyBorder="1" applyAlignment="1">
      <alignment horizontal="center"/>
    </xf>
    <xf numFmtId="0" fontId="4" fillId="4" borderId="4" xfId="0" applyFont="1" applyFill="1" applyBorder="1" applyAlignment="1">
      <alignment horizontal="center" vertical="center" wrapText="1"/>
    </xf>
    <xf numFmtId="0" fontId="1" fillId="3" borderId="11" xfId="0" applyFont="1" applyFill="1" applyBorder="1" applyAlignment="1">
      <alignment horizontal="center"/>
    </xf>
    <xf numFmtId="0" fontId="1" fillId="3" borderId="12" xfId="0" applyFont="1" applyFill="1" applyBorder="1" applyAlignment="1">
      <alignment horizontal="center"/>
    </xf>
    <xf numFmtId="0" fontId="1" fillId="2" borderId="2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4" fillId="2" borderId="19" xfId="0" applyFont="1" applyFill="1" applyBorder="1" applyAlignment="1">
      <alignment horizontal="center" vertical="center" textRotation="90" wrapText="1"/>
    </xf>
    <xf numFmtId="0" fontId="4" fillId="2" borderId="20" xfId="0" applyFont="1" applyFill="1" applyBorder="1" applyAlignment="1">
      <alignment horizontal="center" vertical="center" textRotation="90" wrapText="1"/>
    </xf>
    <xf numFmtId="0" fontId="4" fillId="2" borderId="21"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xf>
    <xf numFmtId="0" fontId="4" fillId="2" borderId="6" xfId="0" applyFont="1" applyFill="1" applyBorder="1" applyAlignment="1">
      <alignment horizontal="center" vertical="center" textRotation="90"/>
    </xf>
    <xf numFmtId="0" fontId="4" fillId="2" borderId="8" xfId="0" applyFont="1" applyFill="1" applyBorder="1" applyAlignment="1">
      <alignment horizontal="center" vertical="center" textRotation="90"/>
    </xf>
    <xf numFmtId="0" fontId="5" fillId="0" borderId="0" xfId="0" applyFont="1" applyAlignment="1">
      <alignment horizontal="center"/>
    </xf>
    <xf numFmtId="164" fontId="5" fillId="0" borderId="0" xfId="0" applyNumberFormat="1" applyFont="1" applyAlignment="1">
      <alignment horizontal="center" vertical="center"/>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152400</xdr:colOff>
      <xdr:row>0</xdr:row>
      <xdr:rowOff>0</xdr:rowOff>
    </xdr:from>
    <xdr:to>
      <xdr:col>1</xdr:col>
      <xdr:colOff>1200150</xdr:colOff>
      <xdr:row>0</xdr:row>
      <xdr:rowOff>781050</xdr:rowOff>
    </xdr:to>
    <xdr:pic>
      <xdr:nvPicPr>
        <xdr:cNvPr id="2" name="4 Imagen" descr="G:\LOGO intenalco.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5" y="0"/>
          <a:ext cx="104775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104775</xdr:colOff>
      <xdr:row>0</xdr:row>
      <xdr:rowOff>0</xdr:rowOff>
    </xdr:from>
    <xdr:to>
      <xdr:col>18</xdr:col>
      <xdr:colOff>1076325</xdr:colOff>
      <xdr:row>0</xdr:row>
      <xdr:rowOff>790575</xdr:rowOff>
    </xdr:to>
    <xdr:pic>
      <xdr:nvPicPr>
        <xdr:cNvPr id="4" name="8 Imagen">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54125" y="0"/>
          <a:ext cx="971550"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790575</xdr:colOff>
      <xdr:row>23</xdr:row>
      <xdr:rowOff>47626</xdr:rowOff>
    </xdr:from>
    <xdr:to>
      <xdr:col>8</xdr:col>
      <xdr:colOff>419100</xdr:colOff>
      <xdr:row>45</xdr:row>
      <xdr:rowOff>9526</xdr:rowOff>
    </xdr:to>
    <xdr:pic>
      <xdr:nvPicPr>
        <xdr:cNvPr id="2" name="6 Imagen">
          <a:extLst>
            <a:ext uri="{FF2B5EF4-FFF2-40B4-BE49-F238E27FC236}">
              <a16:creationId xmlns:a16="http://schemas.microsoft.com/office/drawing/2014/main" id="{1A3FF931-1083-C74B-86F9-5B3AA0254BAD}"/>
            </a:ext>
          </a:extLst>
        </xdr:cNvPr>
        <xdr:cNvPicPr>
          <a:picLocks noChangeAspect="1"/>
        </xdr:cNvPicPr>
      </xdr:nvPicPr>
      <xdr:blipFill>
        <a:blip xmlns:r="http://schemas.openxmlformats.org/officeDocument/2006/relationships" r:embed="rId1"/>
        <a:stretch>
          <a:fillRect/>
        </a:stretch>
      </xdr:blipFill>
      <xdr:spPr>
        <a:xfrm>
          <a:off x="790575" y="4429126"/>
          <a:ext cx="6359525" cy="4152900"/>
        </a:xfrm>
        <a:prstGeom prst="rect">
          <a:avLst/>
        </a:prstGeom>
      </xdr:spPr>
    </xdr:pic>
    <xdr:clientData/>
  </xdr:twoCellAnchor>
  <xdr:twoCellAnchor editAs="oneCell">
    <xdr:from>
      <xdr:col>1</xdr:col>
      <xdr:colOff>0</xdr:colOff>
      <xdr:row>1</xdr:row>
      <xdr:rowOff>0</xdr:rowOff>
    </xdr:from>
    <xdr:to>
      <xdr:col>8</xdr:col>
      <xdr:colOff>419100</xdr:colOff>
      <xdr:row>20</xdr:row>
      <xdr:rowOff>95250</xdr:rowOff>
    </xdr:to>
    <xdr:pic>
      <xdr:nvPicPr>
        <xdr:cNvPr id="3" name="1 Imagen">
          <a:extLst>
            <a:ext uri="{FF2B5EF4-FFF2-40B4-BE49-F238E27FC236}">
              <a16:creationId xmlns:a16="http://schemas.microsoft.com/office/drawing/2014/main" id="{CAB4B355-AE55-2A41-8EEF-4C654B87F5CD}"/>
            </a:ext>
          </a:extLst>
        </xdr:cNvPr>
        <xdr:cNvPicPr/>
      </xdr:nvPicPr>
      <xdr:blipFill>
        <a:blip xmlns:r="http://schemas.openxmlformats.org/officeDocument/2006/relationships" r:embed="rId2"/>
        <a:stretch>
          <a:fillRect/>
        </a:stretch>
      </xdr:blipFill>
      <xdr:spPr>
        <a:xfrm>
          <a:off x="952500" y="190500"/>
          <a:ext cx="6197600" cy="3714750"/>
        </a:xfrm>
        <a:prstGeom prst="rect">
          <a:avLst/>
        </a:prstGeom>
      </xdr:spPr>
    </xdr:pic>
    <xdr:clientData/>
  </xdr:twoCellAnchor>
  <xdr:twoCellAnchor editAs="oneCell">
    <xdr:from>
      <xdr:col>9</xdr:col>
      <xdr:colOff>161924</xdr:colOff>
      <xdr:row>0</xdr:row>
      <xdr:rowOff>152399</xdr:rowOff>
    </xdr:from>
    <xdr:to>
      <xdr:col>16</xdr:col>
      <xdr:colOff>495300</xdr:colOff>
      <xdr:row>20</xdr:row>
      <xdr:rowOff>104774</xdr:rowOff>
    </xdr:to>
    <xdr:pic>
      <xdr:nvPicPr>
        <xdr:cNvPr id="4" name="Picture 2">
          <a:extLst>
            <a:ext uri="{FF2B5EF4-FFF2-40B4-BE49-F238E27FC236}">
              <a16:creationId xmlns:a16="http://schemas.microsoft.com/office/drawing/2014/main" id="{B9707F9D-43C9-B349-8768-7CDE22725B4B}"/>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18424" y="152399"/>
          <a:ext cx="5121276" cy="3762375"/>
        </a:xfrm>
        <a:prstGeom prst="rect">
          <a:avLst/>
        </a:prstGeom>
        <a:noFill/>
        <a:ln>
          <a:noFill/>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661680</xdr:colOff>
      <xdr:row>2</xdr:row>
      <xdr:rowOff>60815</xdr:rowOff>
    </xdr:from>
    <xdr:to>
      <xdr:col>15</xdr:col>
      <xdr:colOff>350050</xdr:colOff>
      <xdr:row>25</xdr:row>
      <xdr:rowOff>87192</xdr:rowOff>
    </xdr:to>
    <xdr:pic>
      <xdr:nvPicPr>
        <xdr:cNvPr id="2" name="Imagen 1">
          <a:extLst>
            <a:ext uri="{FF2B5EF4-FFF2-40B4-BE49-F238E27FC236}">
              <a16:creationId xmlns:a16="http://schemas.microsoft.com/office/drawing/2014/main" id="{1B2F7F35-A25B-2347-B9B5-F51B7A999F85}"/>
            </a:ext>
          </a:extLst>
        </xdr:cNvPr>
        <xdr:cNvPicPr>
          <a:picLocks noChangeAspect="1"/>
        </xdr:cNvPicPr>
      </xdr:nvPicPr>
      <xdr:blipFill>
        <a:blip xmlns:r="http://schemas.openxmlformats.org/officeDocument/2006/relationships" r:embed="rId1"/>
        <a:stretch>
          <a:fillRect/>
        </a:stretch>
      </xdr:blipFill>
      <xdr:spPr>
        <a:xfrm>
          <a:off x="661680" y="441815"/>
          <a:ext cx="12070870" cy="4407877"/>
        </a:xfrm>
        <a:prstGeom prst="rect">
          <a:avLst/>
        </a:prstGeom>
      </xdr:spPr>
    </xdr:pic>
    <xdr:clientData/>
  </xdr:twoCellAnchor>
  <xdr:twoCellAnchor editAs="oneCell">
    <xdr:from>
      <xdr:col>1</xdr:col>
      <xdr:colOff>0</xdr:colOff>
      <xdr:row>30</xdr:row>
      <xdr:rowOff>0</xdr:rowOff>
    </xdr:from>
    <xdr:to>
      <xdr:col>13</xdr:col>
      <xdr:colOff>819524</xdr:colOff>
      <xdr:row>57</xdr:row>
      <xdr:rowOff>109177</xdr:rowOff>
    </xdr:to>
    <xdr:pic>
      <xdr:nvPicPr>
        <xdr:cNvPr id="3" name="Imagen 2">
          <a:extLst>
            <a:ext uri="{FF2B5EF4-FFF2-40B4-BE49-F238E27FC236}">
              <a16:creationId xmlns:a16="http://schemas.microsoft.com/office/drawing/2014/main" id="{73388E0A-122E-6E41-B6C7-571C47072AF6}"/>
            </a:ext>
          </a:extLst>
        </xdr:cNvPr>
        <xdr:cNvPicPr>
          <a:picLocks noChangeAspect="1"/>
        </xdr:cNvPicPr>
      </xdr:nvPicPr>
      <xdr:blipFill>
        <a:blip xmlns:r="http://schemas.openxmlformats.org/officeDocument/2006/relationships" r:embed="rId2"/>
        <a:stretch>
          <a:fillRect/>
        </a:stretch>
      </xdr:blipFill>
      <xdr:spPr>
        <a:xfrm>
          <a:off x="825500" y="5715000"/>
          <a:ext cx="10725524" cy="52526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eaned"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dreagiraldo/Desktop/CENAC/Riesgos%202021/12.%20DICIEMBRE/CONTRATACION/1%202021%20MAPA%20RIESGOS%20ABS%20(CENAC%20CALI)%20MES%20NOV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 ELIMINAR"/>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Estratégica Riesg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0"/>
  <sheetViews>
    <sheetView showGridLines="0" tabSelected="1" topLeftCell="A6" zoomScale="159" zoomScaleNormal="159" workbookViewId="0">
      <pane xSplit="1" ySplit="1" topLeftCell="B7" activePane="bottomRight" state="frozen"/>
      <selection activeCell="A6" sqref="A6"/>
      <selection pane="topRight" activeCell="B6" sqref="B6"/>
      <selection pane="bottomLeft" activeCell="A7" sqref="A7"/>
      <selection pane="bottomRight" activeCell="E7" sqref="E7"/>
    </sheetView>
  </sheetViews>
  <sheetFormatPr baseColWidth="10" defaultRowHeight="15" x14ac:dyDescent="0.25"/>
  <cols>
    <col min="1" max="1" width="5.28515625" customWidth="1"/>
    <col min="2" max="2" width="22.7109375" customWidth="1"/>
    <col min="3" max="3" width="18.42578125" customWidth="1"/>
    <col min="4" max="4" width="19.85546875" customWidth="1"/>
    <col min="5" max="5" width="15" customWidth="1"/>
    <col min="6" max="6" width="5.7109375" customWidth="1"/>
    <col min="7" max="7" width="5.28515625" customWidth="1"/>
    <col min="8" max="8" width="13.42578125" customWidth="1"/>
    <col min="9" max="9" width="12.28515625" customWidth="1"/>
    <col min="10" max="10" width="5.7109375" customWidth="1"/>
    <col min="11" max="11" width="5" customWidth="1"/>
    <col min="12" max="12" width="7.85546875" customWidth="1"/>
    <col min="13" max="13" width="8.42578125" customWidth="1"/>
    <col min="14" max="14" width="16.42578125" customWidth="1"/>
    <col min="15" max="15" width="12" customWidth="1"/>
    <col min="16" max="16" width="7.28515625" customWidth="1"/>
    <col min="17" max="17" width="16.7109375" customWidth="1"/>
    <col min="18" max="18" width="12.28515625" customWidth="1"/>
    <col min="19" max="19" width="18.85546875" customWidth="1"/>
  </cols>
  <sheetData>
    <row r="1" spans="2:19" ht="65.25" customHeight="1" thickBot="1" x14ac:dyDescent="0.3">
      <c r="B1" s="3"/>
      <c r="C1" s="54" t="s">
        <v>64</v>
      </c>
      <c r="D1" s="54"/>
      <c r="E1" s="54"/>
      <c r="F1" s="54"/>
      <c r="G1" s="54"/>
      <c r="H1" s="54"/>
      <c r="I1" s="54"/>
      <c r="J1" s="54"/>
      <c r="K1" s="54"/>
      <c r="L1" s="54"/>
      <c r="M1" s="54"/>
      <c r="N1" s="54"/>
      <c r="O1" s="54"/>
      <c r="P1" s="54"/>
      <c r="Q1" s="54"/>
      <c r="R1" s="54"/>
    </row>
    <row r="2" spans="2:19" ht="15.75" thickBot="1" x14ac:dyDescent="0.3">
      <c r="B2" s="1" t="s">
        <v>0</v>
      </c>
      <c r="C2" s="66" t="s">
        <v>57</v>
      </c>
      <c r="D2" s="67"/>
      <c r="E2" s="67"/>
      <c r="F2" s="67"/>
      <c r="G2" s="67"/>
      <c r="H2" s="67"/>
      <c r="I2" s="67"/>
      <c r="J2" s="67"/>
      <c r="K2" s="67"/>
      <c r="L2" s="67"/>
      <c r="M2" s="67"/>
      <c r="N2" s="67"/>
      <c r="O2" s="67"/>
      <c r="P2" s="67"/>
      <c r="Q2" s="67"/>
      <c r="R2" s="67"/>
      <c r="S2" s="68"/>
    </row>
    <row r="3" spans="2:19" ht="17.25" customHeight="1" thickBot="1" x14ac:dyDescent="0.3">
      <c r="B3" s="78" t="s">
        <v>1</v>
      </c>
      <c r="C3" s="79"/>
      <c r="D3" s="79"/>
      <c r="E3" s="80"/>
      <c r="F3" s="74" t="s">
        <v>58</v>
      </c>
      <c r="G3" s="74"/>
      <c r="H3" s="74"/>
      <c r="I3" s="74"/>
      <c r="J3" s="74"/>
      <c r="K3" s="74"/>
      <c r="L3" s="74"/>
      <c r="M3" s="74"/>
      <c r="N3" s="74"/>
      <c r="O3" s="74"/>
      <c r="P3" s="76" t="s">
        <v>18</v>
      </c>
      <c r="Q3" s="76"/>
      <c r="R3" s="76"/>
      <c r="S3" s="77"/>
    </row>
    <row r="4" spans="2:19" ht="21" customHeight="1" x14ac:dyDescent="0.25">
      <c r="B4" s="81" t="s">
        <v>2</v>
      </c>
      <c r="C4" s="84" t="s">
        <v>3</v>
      </c>
      <c r="D4" s="63" t="s">
        <v>4</v>
      </c>
      <c r="E4" s="63" t="s">
        <v>5</v>
      </c>
      <c r="F4" s="75" t="s">
        <v>6</v>
      </c>
      <c r="G4" s="75"/>
      <c r="H4" s="75"/>
      <c r="I4" s="69" t="s">
        <v>11</v>
      </c>
      <c r="J4" s="69"/>
      <c r="K4" s="69"/>
      <c r="L4" s="69"/>
      <c r="M4" s="69"/>
      <c r="N4" s="69"/>
      <c r="O4" s="69"/>
      <c r="P4" s="55" t="s">
        <v>19</v>
      </c>
      <c r="Q4" s="55" t="s">
        <v>20</v>
      </c>
      <c r="R4" s="55" t="s">
        <v>21</v>
      </c>
      <c r="S4" s="58" t="s">
        <v>22</v>
      </c>
    </row>
    <row r="5" spans="2:19" ht="30" customHeight="1" x14ac:dyDescent="0.25">
      <c r="B5" s="82"/>
      <c r="C5" s="85"/>
      <c r="D5" s="64"/>
      <c r="E5" s="64"/>
      <c r="F5" s="72" t="s">
        <v>7</v>
      </c>
      <c r="G5" s="72"/>
      <c r="H5" s="72"/>
      <c r="I5" s="70" t="s">
        <v>12</v>
      </c>
      <c r="J5" s="72" t="s">
        <v>13</v>
      </c>
      <c r="K5" s="72"/>
      <c r="L5" s="72"/>
      <c r="M5" s="73" t="s">
        <v>14</v>
      </c>
      <c r="N5" s="73"/>
      <c r="O5" s="73"/>
      <c r="P5" s="56"/>
      <c r="Q5" s="56"/>
      <c r="R5" s="56"/>
      <c r="S5" s="59"/>
    </row>
    <row r="6" spans="2:19" ht="86.1" customHeight="1" thickBot="1" x14ac:dyDescent="0.3">
      <c r="B6" s="83"/>
      <c r="C6" s="86"/>
      <c r="D6" s="65"/>
      <c r="E6" s="65"/>
      <c r="F6" s="4" t="s">
        <v>8</v>
      </c>
      <c r="G6" s="4" t="s">
        <v>9</v>
      </c>
      <c r="H6" s="5" t="s">
        <v>10</v>
      </c>
      <c r="I6" s="71"/>
      <c r="J6" s="4" t="s">
        <v>8</v>
      </c>
      <c r="K6" s="4" t="s">
        <v>9</v>
      </c>
      <c r="L6" s="5" t="s">
        <v>10</v>
      </c>
      <c r="M6" s="5" t="s">
        <v>15</v>
      </c>
      <c r="N6" s="4" t="s">
        <v>16</v>
      </c>
      <c r="O6" s="4" t="s">
        <v>17</v>
      </c>
      <c r="P6" s="57"/>
      <c r="Q6" s="57"/>
      <c r="R6" s="57"/>
      <c r="S6" s="60"/>
    </row>
    <row r="7" spans="2:19" s="22" customFormat="1" ht="96" customHeight="1" thickBot="1" x14ac:dyDescent="0.3">
      <c r="B7" s="61" t="s">
        <v>23</v>
      </c>
      <c r="C7" s="23" t="s">
        <v>109</v>
      </c>
      <c r="D7" s="24" t="s">
        <v>104</v>
      </c>
      <c r="E7" s="25" t="s">
        <v>54</v>
      </c>
      <c r="F7" s="25">
        <v>5</v>
      </c>
      <c r="G7" s="25">
        <v>3</v>
      </c>
      <c r="H7" s="25" t="s">
        <v>41</v>
      </c>
      <c r="I7" s="26" t="s">
        <v>38</v>
      </c>
      <c r="J7" s="25"/>
      <c r="K7" s="25"/>
      <c r="L7" s="27"/>
      <c r="M7" s="25">
        <v>2022</v>
      </c>
      <c r="N7" s="24" t="s">
        <v>24</v>
      </c>
      <c r="O7" s="28" t="s">
        <v>35</v>
      </c>
      <c r="P7" s="29">
        <v>11263</v>
      </c>
      <c r="Q7" s="28" t="s">
        <v>59</v>
      </c>
      <c r="R7" s="30" t="s">
        <v>36</v>
      </c>
      <c r="S7" s="31" t="s">
        <v>25</v>
      </c>
    </row>
    <row r="8" spans="2:19" s="22" customFormat="1" ht="136.5" thickBot="1" x14ac:dyDescent="0.3">
      <c r="B8" s="62"/>
      <c r="C8" s="32" t="s">
        <v>110</v>
      </c>
      <c r="D8" s="33" t="s">
        <v>123</v>
      </c>
      <c r="E8" s="34" t="s">
        <v>55</v>
      </c>
      <c r="F8" s="34">
        <v>3</v>
      </c>
      <c r="G8" s="34">
        <v>4</v>
      </c>
      <c r="H8" s="25" t="s">
        <v>41</v>
      </c>
      <c r="I8" s="35" t="s">
        <v>120</v>
      </c>
      <c r="J8" s="34"/>
      <c r="K8" s="34"/>
      <c r="L8" s="34"/>
      <c r="M8" s="25">
        <v>2022</v>
      </c>
      <c r="N8" s="36" t="s">
        <v>121</v>
      </c>
      <c r="O8" s="36" t="s">
        <v>49</v>
      </c>
      <c r="P8" s="29">
        <v>11324</v>
      </c>
      <c r="Q8" s="37" t="s">
        <v>53</v>
      </c>
      <c r="R8" s="38" t="s">
        <v>60</v>
      </c>
      <c r="S8" s="39" t="s">
        <v>122</v>
      </c>
    </row>
    <row r="9" spans="2:19" s="22" customFormat="1" ht="90" customHeight="1" thickBot="1" x14ac:dyDescent="0.3">
      <c r="B9" s="61" t="s">
        <v>28</v>
      </c>
      <c r="C9" s="40" t="s">
        <v>112</v>
      </c>
      <c r="D9" s="41" t="s">
        <v>111</v>
      </c>
      <c r="E9" s="42" t="s">
        <v>56</v>
      </c>
      <c r="F9" s="42">
        <v>4</v>
      </c>
      <c r="G9" s="42">
        <v>3</v>
      </c>
      <c r="H9" s="25" t="s">
        <v>41</v>
      </c>
      <c r="I9" s="43" t="s">
        <v>61</v>
      </c>
      <c r="J9" s="42"/>
      <c r="K9" s="42"/>
      <c r="L9" s="42"/>
      <c r="M9" s="25">
        <v>2022</v>
      </c>
      <c r="N9" s="44" t="s">
        <v>124</v>
      </c>
      <c r="O9" s="45" t="s">
        <v>43</v>
      </c>
      <c r="P9" s="29">
        <v>11049</v>
      </c>
      <c r="Q9" s="28" t="s">
        <v>26</v>
      </c>
      <c r="R9" s="46" t="s">
        <v>40</v>
      </c>
      <c r="S9" s="47" t="s">
        <v>27</v>
      </c>
    </row>
    <row r="10" spans="2:19" s="22" customFormat="1" ht="81.95" customHeight="1" thickBot="1" x14ac:dyDescent="0.3">
      <c r="B10" s="62"/>
      <c r="C10" s="40" t="s">
        <v>113</v>
      </c>
      <c r="D10" s="41" t="s">
        <v>106</v>
      </c>
      <c r="E10" s="42" t="s">
        <v>56</v>
      </c>
      <c r="F10" s="42">
        <v>3</v>
      </c>
      <c r="G10" s="42">
        <v>3</v>
      </c>
      <c r="H10" s="25" t="s">
        <v>41</v>
      </c>
      <c r="I10" s="43" t="s">
        <v>125</v>
      </c>
      <c r="J10" s="42"/>
      <c r="K10" s="42"/>
      <c r="L10" s="42"/>
      <c r="M10" s="25">
        <v>2022</v>
      </c>
      <c r="N10" s="44" t="s">
        <v>126</v>
      </c>
      <c r="O10" s="45" t="s">
        <v>127</v>
      </c>
      <c r="P10" s="29">
        <v>11049</v>
      </c>
      <c r="Q10" s="28" t="s">
        <v>26</v>
      </c>
      <c r="R10" s="46" t="s">
        <v>40</v>
      </c>
      <c r="S10" s="48"/>
    </row>
    <row r="11" spans="2:19" s="22" customFormat="1" ht="147" thickBot="1" x14ac:dyDescent="0.3">
      <c r="B11" s="61" t="s">
        <v>29</v>
      </c>
      <c r="C11" s="30" t="s">
        <v>115</v>
      </c>
      <c r="D11" s="28" t="s">
        <v>114</v>
      </c>
      <c r="E11" s="25" t="s">
        <v>56</v>
      </c>
      <c r="F11" s="25">
        <v>3</v>
      </c>
      <c r="G11" s="25">
        <v>3</v>
      </c>
      <c r="H11" s="25" t="s">
        <v>41</v>
      </c>
      <c r="I11" s="26" t="s">
        <v>62</v>
      </c>
      <c r="J11" s="25"/>
      <c r="K11" s="25"/>
      <c r="L11" s="25"/>
      <c r="M11" s="25">
        <v>2022</v>
      </c>
      <c r="N11" s="49" t="s">
        <v>50</v>
      </c>
      <c r="O11" s="28" t="s">
        <v>94</v>
      </c>
      <c r="P11" s="29">
        <v>11536</v>
      </c>
      <c r="Q11" s="28" t="s">
        <v>95</v>
      </c>
      <c r="R11" s="30" t="s">
        <v>96</v>
      </c>
      <c r="S11" s="50" t="s">
        <v>128</v>
      </c>
    </row>
    <row r="12" spans="2:19" s="22" customFormat="1" ht="102" thickBot="1" x14ac:dyDescent="0.3">
      <c r="B12" s="62"/>
      <c r="C12" s="38" t="s">
        <v>116</v>
      </c>
      <c r="D12" s="38" t="s">
        <v>129</v>
      </c>
      <c r="E12" s="25" t="s">
        <v>56</v>
      </c>
      <c r="F12" s="34">
        <v>3</v>
      </c>
      <c r="G12" s="34">
        <v>3</v>
      </c>
      <c r="H12" s="25" t="s">
        <v>41</v>
      </c>
      <c r="I12" s="26" t="s">
        <v>130</v>
      </c>
      <c r="J12" s="42"/>
      <c r="K12" s="42"/>
      <c r="L12" s="42"/>
      <c r="M12" s="25">
        <v>2022</v>
      </c>
      <c r="N12" s="45" t="s">
        <v>131</v>
      </c>
      <c r="O12" s="45" t="s">
        <v>127</v>
      </c>
      <c r="P12" s="29">
        <v>11536</v>
      </c>
      <c r="Q12" s="28" t="s">
        <v>132</v>
      </c>
      <c r="R12" s="30" t="s">
        <v>96</v>
      </c>
      <c r="S12" s="48"/>
    </row>
    <row r="13" spans="2:19" s="22" customFormat="1" ht="282.75" thickBot="1" x14ac:dyDescent="0.3">
      <c r="B13" s="51" t="s">
        <v>30</v>
      </c>
      <c r="C13" s="52" t="s">
        <v>117</v>
      </c>
      <c r="D13" s="28" t="s">
        <v>107</v>
      </c>
      <c r="E13" s="25" t="s">
        <v>54</v>
      </c>
      <c r="F13" s="25">
        <v>3</v>
      </c>
      <c r="G13" s="25">
        <v>3</v>
      </c>
      <c r="H13" s="25" t="s">
        <v>41</v>
      </c>
      <c r="I13" s="26" t="s">
        <v>97</v>
      </c>
      <c r="J13" s="25"/>
      <c r="K13" s="25"/>
      <c r="L13" s="25"/>
      <c r="M13" s="25">
        <v>2022</v>
      </c>
      <c r="N13" s="49" t="s">
        <v>98</v>
      </c>
      <c r="O13" s="28" t="s">
        <v>99</v>
      </c>
      <c r="P13" s="29">
        <v>11658</v>
      </c>
      <c r="Q13" s="28" t="s">
        <v>51</v>
      </c>
      <c r="R13" s="24" t="s">
        <v>60</v>
      </c>
      <c r="S13" s="53" t="s">
        <v>100</v>
      </c>
    </row>
    <row r="14" spans="2:19" s="22" customFormat="1" ht="181.5" thickBot="1" x14ac:dyDescent="0.3">
      <c r="B14" s="51" t="s">
        <v>31</v>
      </c>
      <c r="C14" s="30" t="s">
        <v>118</v>
      </c>
      <c r="D14" s="24" t="s">
        <v>105</v>
      </c>
      <c r="E14" s="34" t="s">
        <v>56</v>
      </c>
      <c r="F14" s="25">
        <v>4</v>
      </c>
      <c r="G14" s="25">
        <v>3</v>
      </c>
      <c r="H14" s="25" t="s">
        <v>41</v>
      </c>
      <c r="I14" s="26" t="s">
        <v>101</v>
      </c>
      <c r="J14" s="25"/>
      <c r="K14" s="25"/>
      <c r="L14" s="25"/>
      <c r="M14" s="25">
        <v>2022</v>
      </c>
      <c r="N14" s="49" t="s">
        <v>102</v>
      </c>
      <c r="O14" s="28" t="s">
        <v>63</v>
      </c>
      <c r="P14" s="29">
        <v>11658</v>
      </c>
      <c r="Q14" s="28" t="s">
        <v>45</v>
      </c>
      <c r="R14" s="24" t="s">
        <v>44</v>
      </c>
      <c r="S14" s="50" t="s">
        <v>103</v>
      </c>
    </row>
    <row r="15" spans="2:19" s="22" customFormat="1" ht="153" customHeight="1" x14ac:dyDescent="0.25">
      <c r="B15" s="51" t="s">
        <v>34</v>
      </c>
      <c r="C15" s="52" t="s">
        <v>119</v>
      </c>
      <c r="D15" s="28" t="s">
        <v>108</v>
      </c>
      <c r="E15" s="25" t="s">
        <v>54</v>
      </c>
      <c r="F15" s="25">
        <v>4</v>
      </c>
      <c r="G15" s="25">
        <v>3</v>
      </c>
      <c r="H15" s="25" t="s">
        <v>41</v>
      </c>
      <c r="I15" s="26" t="s">
        <v>47</v>
      </c>
      <c r="J15" s="25"/>
      <c r="K15" s="25"/>
      <c r="L15" s="25"/>
      <c r="M15" s="25">
        <v>2022</v>
      </c>
      <c r="N15" s="49" t="s">
        <v>32</v>
      </c>
      <c r="O15" s="28" t="s">
        <v>52</v>
      </c>
      <c r="P15" s="29">
        <v>11505</v>
      </c>
      <c r="Q15" s="28" t="s">
        <v>46</v>
      </c>
      <c r="R15" s="24" t="s">
        <v>48</v>
      </c>
      <c r="S15" s="53" t="s">
        <v>33</v>
      </c>
    </row>
    <row r="17" spans="5:5" x14ac:dyDescent="0.25">
      <c r="E17" s="2" t="s">
        <v>37</v>
      </c>
    </row>
    <row r="18" spans="5:5" x14ac:dyDescent="0.25">
      <c r="E18" s="2" t="s">
        <v>39</v>
      </c>
    </row>
    <row r="19" spans="5:5" x14ac:dyDescent="0.25">
      <c r="E19" s="2" t="s">
        <v>41</v>
      </c>
    </row>
    <row r="20" spans="5:5" x14ac:dyDescent="0.25">
      <c r="E20" s="2" t="s">
        <v>42</v>
      </c>
    </row>
  </sheetData>
  <mergeCells count="22">
    <mergeCell ref="B9:B10"/>
    <mergeCell ref="B11:B12"/>
    <mergeCell ref="C2:S2"/>
    <mergeCell ref="I4:O4"/>
    <mergeCell ref="I5:I6"/>
    <mergeCell ref="J5:L5"/>
    <mergeCell ref="M5:O5"/>
    <mergeCell ref="F3:O3"/>
    <mergeCell ref="F4:H4"/>
    <mergeCell ref="F5:H5"/>
    <mergeCell ref="P3:S3"/>
    <mergeCell ref="P4:P6"/>
    <mergeCell ref="B3:E3"/>
    <mergeCell ref="B4:B6"/>
    <mergeCell ref="C4:C6"/>
    <mergeCell ref="D4:D6"/>
    <mergeCell ref="C1:R1"/>
    <mergeCell ref="Q4:Q6"/>
    <mergeCell ref="R4:R6"/>
    <mergeCell ref="S4:S6"/>
    <mergeCell ref="B7:B8"/>
    <mergeCell ref="E4:E6"/>
  </mergeCells>
  <dataValidations count="1">
    <dataValidation type="list" allowBlank="1" showInputMessage="1" showErrorMessage="1" sqref="H7:H15">
      <formula1>$E$17:$E$19</formula1>
    </dataValidation>
  </dataValidations>
  <pageMargins left="0.70866141732283472" right="0.70866141732283472" top="0.74803149606299213" bottom="0.74803149606299213" header="0.31496062992125984" footer="0.31496062992125984"/>
  <pageSetup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232"/>
  <sheetViews>
    <sheetView zoomScale="115" zoomScaleNormal="60" workbookViewId="0">
      <selection activeCell="J31" sqref="J31:J32"/>
    </sheetView>
  </sheetViews>
  <sheetFormatPr baseColWidth="10" defaultRowHeight="15" x14ac:dyDescent="0.25"/>
  <cols>
    <col min="1" max="1" width="12.42578125" customWidth="1"/>
    <col min="11" max="12" width="6" style="10" customWidth="1"/>
    <col min="13" max="13" width="7.42578125" customWidth="1"/>
  </cols>
  <sheetData>
    <row r="1" spans="1:15" x14ac:dyDescent="0.25">
      <c r="A1" s="2"/>
      <c r="B1" s="2"/>
      <c r="C1" s="2"/>
      <c r="D1" s="2"/>
      <c r="E1" s="2"/>
      <c r="F1" s="2"/>
      <c r="G1" s="2"/>
      <c r="H1" s="2"/>
      <c r="I1" s="2"/>
      <c r="J1" s="87">
        <v>1</v>
      </c>
      <c r="K1" s="6">
        <f>'[2]Matriz Estratégica Riesgos'!CU8*3</f>
        <v>42</v>
      </c>
      <c r="L1" s="6">
        <f>'[2]Matriz Estratégica Riesgos'!CV8*5</f>
        <v>40</v>
      </c>
      <c r="M1" s="88">
        <f>SUM(K1:L2)/44</f>
        <v>2.4318181818181817</v>
      </c>
      <c r="N1" s="2"/>
      <c r="O1" s="2"/>
    </row>
    <row r="2" spans="1:15" x14ac:dyDescent="0.25">
      <c r="A2" s="2" t="s">
        <v>8</v>
      </c>
      <c r="B2" s="2" t="s">
        <v>65</v>
      </c>
      <c r="C2" s="2"/>
      <c r="D2" s="2"/>
      <c r="E2" s="2"/>
      <c r="F2" s="2"/>
      <c r="G2" s="2"/>
      <c r="H2" s="2"/>
      <c r="I2" s="2"/>
      <c r="J2" s="87"/>
      <c r="K2" s="6">
        <f>'[2]Matriz Estratégica Riesgos'!CU9*1</f>
        <v>1</v>
      </c>
      <c r="L2" s="6">
        <f>'[2]Matriz Estratégica Riesgos'!CV9*2</f>
        <v>24</v>
      </c>
      <c r="M2" s="88"/>
      <c r="N2" s="2"/>
      <c r="O2" s="2"/>
    </row>
    <row r="3" spans="1:15" x14ac:dyDescent="0.25">
      <c r="A3" s="7" t="s">
        <v>66</v>
      </c>
      <c r="B3" s="7" t="s">
        <v>66</v>
      </c>
      <c r="C3" s="2"/>
      <c r="D3" s="2"/>
      <c r="E3" s="2"/>
      <c r="F3" s="2"/>
      <c r="G3" s="2"/>
      <c r="H3" s="2"/>
      <c r="I3" s="2"/>
      <c r="J3" s="87">
        <v>2</v>
      </c>
      <c r="K3" s="6">
        <f>'[2]Matriz Estratégica Riesgos'!CU10*3</f>
        <v>30</v>
      </c>
      <c r="L3" s="6">
        <f>'[2]Matriz Estratégica Riesgos'!CV10*5</f>
        <v>25</v>
      </c>
      <c r="M3" s="88">
        <f>SUM(K3:L4)/44</f>
        <v>1.4772727272727273</v>
      </c>
      <c r="N3" s="2"/>
      <c r="O3" s="2"/>
    </row>
    <row r="4" spans="1:15" x14ac:dyDescent="0.25">
      <c r="A4" s="7">
        <v>1</v>
      </c>
      <c r="B4" s="7">
        <v>1</v>
      </c>
      <c r="C4" s="2" t="s">
        <v>67</v>
      </c>
      <c r="D4" s="2"/>
      <c r="E4" s="2"/>
      <c r="F4" s="2"/>
      <c r="G4" s="2"/>
      <c r="H4" s="2"/>
      <c r="I4" s="2"/>
      <c r="J4" s="87"/>
      <c r="K4" s="6">
        <f>'[2]Matriz Estratégica Riesgos'!CU11*1</f>
        <v>0</v>
      </c>
      <c r="L4" s="6">
        <f>'[2]Matriz Estratégica Riesgos'!CV11*2</f>
        <v>10</v>
      </c>
      <c r="M4" s="88"/>
      <c r="N4" s="2"/>
      <c r="O4" s="2"/>
    </row>
    <row r="5" spans="1:15" x14ac:dyDescent="0.25">
      <c r="A5" s="7">
        <v>2</v>
      </c>
      <c r="B5" s="7">
        <v>2</v>
      </c>
      <c r="C5" s="2" t="s">
        <v>68</v>
      </c>
      <c r="D5" s="2"/>
      <c r="E5" s="2"/>
      <c r="F5" s="2"/>
      <c r="G5" s="2"/>
      <c r="H5" s="2"/>
      <c r="I5" s="2"/>
      <c r="J5" s="87">
        <v>3</v>
      </c>
      <c r="K5" s="6">
        <f>'[2]Matriz Estratégica Riesgos'!CU12*3</f>
        <v>12</v>
      </c>
      <c r="L5" s="6">
        <f>'[2]Matriz Estratégica Riesgos'!CV12*5</f>
        <v>35</v>
      </c>
      <c r="M5" s="88">
        <f>SUM(K5:L6)/44</f>
        <v>1.2954545454545454</v>
      </c>
      <c r="N5" s="2"/>
      <c r="O5" s="2"/>
    </row>
    <row r="6" spans="1:15" x14ac:dyDescent="0.25">
      <c r="A6" s="7">
        <v>3</v>
      </c>
      <c r="B6" s="7">
        <v>3</v>
      </c>
      <c r="C6" s="2" t="s">
        <v>69</v>
      </c>
      <c r="D6" s="2"/>
      <c r="E6" s="2"/>
      <c r="F6" s="2"/>
      <c r="G6" s="2"/>
      <c r="H6" s="2"/>
      <c r="I6" s="2"/>
      <c r="J6" s="87"/>
      <c r="K6" s="6">
        <f>'[2]Matriz Estratégica Riesgos'!CU13*1</f>
        <v>0</v>
      </c>
      <c r="L6" s="6">
        <f>'[2]Matriz Estratégica Riesgos'!CV13*2</f>
        <v>10</v>
      </c>
      <c r="M6" s="88"/>
      <c r="N6" s="2"/>
      <c r="O6" s="2"/>
    </row>
    <row r="7" spans="1:15" x14ac:dyDescent="0.25">
      <c r="A7" s="7">
        <v>4</v>
      </c>
      <c r="B7" s="7">
        <v>4</v>
      </c>
      <c r="C7" s="2" t="s">
        <v>70</v>
      </c>
      <c r="D7" s="2"/>
      <c r="E7" s="2"/>
      <c r="F7" s="2"/>
      <c r="G7" s="2"/>
      <c r="H7" s="2"/>
      <c r="I7" s="2"/>
      <c r="J7" s="87">
        <v>4</v>
      </c>
      <c r="K7" s="6">
        <f>'[2]Matriz Estratégica Riesgos'!CU14*3</f>
        <v>0</v>
      </c>
      <c r="L7" s="6">
        <f>'[2]Matriz Estratégica Riesgos'!CV14*5</f>
        <v>5</v>
      </c>
      <c r="M7" s="88">
        <f>SUM(K7:L8)/44</f>
        <v>0.11363636363636363</v>
      </c>
      <c r="N7" s="2"/>
      <c r="O7" s="2"/>
    </row>
    <row r="8" spans="1:15" x14ac:dyDescent="0.25">
      <c r="A8" s="7">
        <v>5</v>
      </c>
      <c r="B8" s="7">
        <v>5</v>
      </c>
      <c r="C8" s="2"/>
      <c r="D8" s="2"/>
      <c r="E8" s="2"/>
      <c r="F8" s="2"/>
      <c r="G8" s="2"/>
      <c r="H8" s="2"/>
      <c r="I8" s="2"/>
      <c r="J8" s="87"/>
      <c r="K8" s="6">
        <f>'[2]Matriz Estratégica Riesgos'!CU15*1</f>
        <v>0</v>
      </c>
      <c r="L8" s="6">
        <f>'[2]Matriz Estratégica Riesgos'!CV15*2</f>
        <v>0</v>
      </c>
      <c r="M8" s="88"/>
      <c r="N8" s="2"/>
      <c r="O8" s="2"/>
    </row>
    <row r="9" spans="1:15" x14ac:dyDescent="0.25">
      <c r="A9" s="2"/>
      <c r="B9" s="2"/>
      <c r="C9" s="2"/>
      <c r="D9" s="2"/>
      <c r="E9" s="2"/>
      <c r="F9" s="2"/>
      <c r="G9" s="2"/>
      <c r="H9" s="2"/>
      <c r="I9" s="2"/>
      <c r="J9" s="87">
        <v>5</v>
      </c>
      <c r="K9" s="6">
        <f>'[2]Matriz Estratégica Riesgos'!CU16*3</f>
        <v>0</v>
      </c>
      <c r="L9" s="6">
        <f>'[2]Matriz Estratégica Riesgos'!CV16*5</f>
        <v>0</v>
      </c>
      <c r="M9" s="88">
        <f>SUM(K9:L10)/44</f>
        <v>2.2727272727272728E-2</v>
      </c>
      <c r="N9" s="2"/>
      <c r="O9" s="2"/>
    </row>
    <row r="10" spans="1:15" x14ac:dyDescent="0.25">
      <c r="A10" s="2"/>
      <c r="B10" s="2"/>
      <c r="C10" s="2"/>
      <c r="D10" s="2"/>
      <c r="E10" s="2"/>
      <c r="F10" s="2"/>
      <c r="G10" s="2"/>
      <c r="H10" s="2"/>
      <c r="I10" s="2"/>
      <c r="J10" s="87"/>
      <c r="K10" s="6">
        <f>'[2]Matriz Estratégica Riesgos'!CU17*1</f>
        <v>1</v>
      </c>
      <c r="L10" s="6">
        <f>'[2]Matriz Estratégica Riesgos'!CV17*2</f>
        <v>0</v>
      </c>
      <c r="M10" s="88"/>
      <c r="N10" s="2"/>
      <c r="O10" s="2"/>
    </row>
    <row r="11" spans="1:15" x14ac:dyDescent="0.25">
      <c r="A11" s="8" t="s">
        <v>71</v>
      </c>
      <c r="B11" s="2"/>
      <c r="C11" s="2"/>
      <c r="D11" s="2"/>
      <c r="E11" s="2"/>
      <c r="F11" s="2"/>
      <c r="G11" s="2"/>
      <c r="H11" s="2"/>
      <c r="I11" s="2"/>
      <c r="J11" s="87">
        <v>6</v>
      </c>
      <c r="K11" s="6">
        <f>'[2]Matriz Estratégica Riesgos'!CU18*3</f>
        <v>6</v>
      </c>
      <c r="L11" s="6">
        <f>'[2]Matriz Estratégica Riesgos'!CV18*5</f>
        <v>5</v>
      </c>
      <c r="M11" s="88">
        <f>SUM(K11:L12)/44</f>
        <v>0.29545454545454547</v>
      </c>
      <c r="N11" s="2"/>
      <c r="O11" s="2"/>
    </row>
    <row r="12" spans="1:15" x14ac:dyDescent="0.25">
      <c r="A12" s="8" t="s">
        <v>72</v>
      </c>
      <c r="B12" s="2"/>
      <c r="C12" s="2"/>
      <c r="D12" s="2"/>
      <c r="E12" s="2"/>
      <c r="F12" s="2"/>
      <c r="G12" s="2"/>
      <c r="H12" s="2"/>
      <c r="I12" s="2"/>
      <c r="J12" s="87"/>
      <c r="K12" s="6">
        <f>'[2]Matriz Estratégica Riesgos'!CU19*1</f>
        <v>0</v>
      </c>
      <c r="L12" s="6">
        <f>'[2]Matriz Estratégica Riesgos'!CV19*2</f>
        <v>2</v>
      </c>
      <c r="M12" s="88"/>
      <c r="N12" s="2"/>
      <c r="O12" s="2"/>
    </row>
    <row r="13" spans="1:15" x14ac:dyDescent="0.25">
      <c r="A13" s="8" t="s">
        <v>73</v>
      </c>
      <c r="B13" s="2"/>
      <c r="C13" s="2"/>
      <c r="D13" s="2"/>
      <c r="E13" s="2"/>
      <c r="F13" s="2"/>
      <c r="G13" s="2"/>
      <c r="H13" s="2"/>
      <c r="I13" s="2"/>
      <c r="J13" s="87">
        <v>7</v>
      </c>
      <c r="K13" s="6">
        <f>'[2]Matriz Estratégica Riesgos'!CU20*3</f>
        <v>0</v>
      </c>
      <c r="L13" s="6">
        <f>'[2]Matriz Estratégica Riesgos'!CV20*5</f>
        <v>5</v>
      </c>
      <c r="M13" s="88">
        <f>SUM(K13:L14)/44</f>
        <v>0.11363636363636363</v>
      </c>
      <c r="N13" s="2"/>
      <c r="O13" s="2"/>
    </row>
    <row r="14" spans="1:15" x14ac:dyDescent="0.25">
      <c r="A14" s="8" t="s">
        <v>74</v>
      </c>
      <c r="B14" s="2"/>
      <c r="C14" s="2"/>
      <c r="D14" s="2"/>
      <c r="E14" s="2"/>
      <c r="F14" s="2"/>
      <c r="G14" s="2"/>
      <c r="H14" s="2"/>
      <c r="I14" s="2"/>
      <c r="J14" s="87"/>
      <c r="K14" s="6">
        <f>'[2]Matriz Estratégica Riesgos'!CU21*1</f>
        <v>0</v>
      </c>
      <c r="L14" s="6">
        <f>'[2]Matriz Estratégica Riesgos'!CV21*2</f>
        <v>0</v>
      </c>
      <c r="M14" s="88"/>
      <c r="N14" s="2"/>
      <c r="O14" s="2"/>
    </row>
    <row r="15" spans="1:15" x14ac:dyDescent="0.25">
      <c r="A15" s="8" t="s">
        <v>75</v>
      </c>
      <c r="B15" s="2"/>
      <c r="C15" s="2"/>
      <c r="D15" s="2"/>
      <c r="E15" s="2"/>
      <c r="F15" s="2"/>
      <c r="G15" s="2"/>
      <c r="H15" s="2"/>
      <c r="I15" s="2"/>
      <c r="J15" s="87">
        <v>8</v>
      </c>
      <c r="K15" s="6">
        <f>'[2]Matriz Estratégica Riesgos'!CU22*3</f>
        <v>3</v>
      </c>
      <c r="L15" s="6">
        <f>'[2]Matriz Estratégica Riesgos'!CV22*5</f>
        <v>15</v>
      </c>
      <c r="M15" s="88">
        <f>SUM(K15:L16)/44</f>
        <v>0.5</v>
      </c>
      <c r="N15" s="2"/>
      <c r="O15" s="2"/>
    </row>
    <row r="16" spans="1:15" x14ac:dyDescent="0.25">
      <c r="A16" s="8" t="s">
        <v>76</v>
      </c>
      <c r="B16" s="2"/>
      <c r="C16" s="2"/>
      <c r="D16" s="2"/>
      <c r="E16" s="2"/>
      <c r="F16" s="2"/>
      <c r="G16" s="2"/>
      <c r="H16" s="2"/>
      <c r="I16" s="2"/>
      <c r="J16" s="87"/>
      <c r="K16" s="6">
        <f>'[2]Matriz Estratégica Riesgos'!CU23*1</f>
        <v>0</v>
      </c>
      <c r="L16" s="6">
        <f>'[2]Matriz Estratégica Riesgos'!CV23*2</f>
        <v>4</v>
      </c>
      <c r="M16" s="88"/>
      <c r="N16" s="2"/>
      <c r="O16" s="2"/>
    </row>
    <row r="17" spans="1:15" x14ac:dyDescent="0.25">
      <c r="A17" s="8" t="s">
        <v>77</v>
      </c>
      <c r="B17" s="2"/>
      <c r="C17" s="2"/>
      <c r="D17" s="2"/>
      <c r="E17" s="2"/>
      <c r="F17" s="2"/>
      <c r="G17" s="2"/>
      <c r="H17" s="2"/>
      <c r="I17" s="2"/>
      <c r="J17" s="87">
        <v>9</v>
      </c>
      <c r="K17" s="6">
        <f>'[2]Matriz Estratégica Riesgos'!CU24*3</f>
        <v>0</v>
      </c>
      <c r="L17" s="6">
        <f>'[2]Matriz Estratégica Riesgos'!CV24*5</f>
        <v>10</v>
      </c>
      <c r="M17" s="88">
        <f>SUM(K17:L18)/44</f>
        <v>0.22727272727272727</v>
      </c>
      <c r="N17" s="2"/>
      <c r="O17" s="2"/>
    </row>
    <row r="18" spans="1:15" x14ac:dyDescent="0.25">
      <c r="A18" s="8" t="s">
        <v>78</v>
      </c>
      <c r="B18" s="2"/>
      <c r="C18" s="2"/>
      <c r="D18" s="2"/>
      <c r="E18" s="2"/>
      <c r="F18" s="2"/>
      <c r="G18" s="2"/>
      <c r="H18" s="2"/>
      <c r="I18" s="2"/>
      <c r="J18" s="87"/>
      <c r="K18" s="6">
        <f>'[2]Matriz Estratégica Riesgos'!CU25*1</f>
        <v>0</v>
      </c>
      <c r="L18" s="6">
        <f>'[2]Matriz Estratégica Riesgos'!CV25*2</f>
        <v>0</v>
      </c>
      <c r="M18" s="88"/>
      <c r="N18" s="2"/>
      <c r="O18" s="2"/>
    </row>
    <row r="19" spans="1:15" x14ac:dyDescent="0.25">
      <c r="A19" s="8" t="s">
        <v>79</v>
      </c>
      <c r="B19" s="2"/>
      <c r="C19" s="2"/>
      <c r="D19" s="2"/>
      <c r="E19" s="2"/>
      <c r="F19" s="2"/>
      <c r="G19" s="2"/>
      <c r="H19" s="2"/>
      <c r="I19" s="2"/>
      <c r="J19" s="87">
        <v>10</v>
      </c>
      <c r="K19" s="6">
        <f>'[2]Matriz Estratégica Riesgos'!CU26*3</f>
        <v>3</v>
      </c>
      <c r="L19" s="6">
        <f>'[2]Matriz Estratégica Riesgos'!CV26*5</f>
        <v>10</v>
      </c>
      <c r="M19" s="88">
        <f>SUM(K19:L20)/44</f>
        <v>0.29545454545454547</v>
      </c>
      <c r="N19" s="2"/>
      <c r="O19" s="2"/>
    </row>
    <row r="20" spans="1:15" x14ac:dyDescent="0.25">
      <c r="A20" s="8" t="s">
        <v>80</v>
      </c>
      <c r="B20" s="2"/>
      <c r="C20" s="2"/>
      <c r="D20" s="2"/>
      <c r="E20" s="2"/>
      <c r="F20" s="2"/>
      <c r="G20" s="2"/>
      <c r="H20" s="2"/>
      <c r="I20" s="2"/>
      <c r="J20" s="87"/>
      <c r="K20" s="6">
        <f>'[2]Matriz Estratégica Riesgos'!CU27*1</f>
        <v>0</v>
      </c>
      <c r="L20" s="6">
        <f>'[2]Matriz Estratégica Riesgos'!CV27*2</f>
        <v>0</v>
      </c>
      <c r="M20" s="88"/>
      <c r="N20" s="2"/>
      <c r="O20" s="2"/>
    </row>
    <row r="21" spans="1:15" x14ac:dyDescent="0.25">
      <c r="A21" s="9" t="s">
        <v>81</v>
      </c>
      <c r="B21" s="2"/>
      <c r="C21" s="2"/>
      <c r="D21" s="2"/>
      <c r="E21" s="2"/>
      <c r="F21" s="2"/>
      <c r="G21" s="2"/>
      <c r="H21" s="2"/>
      <c r="I21" s="2"/>
      <c r="J21" s="87">
        <v>11</v>
      </c>
      <c r="K21" s="6">
        <f>'[2]Matriz Estratégica Riesgos'!CU28*3</f>
        <v>6</v>
      </c>
      <c r="L21" s="6">
        <f>'[2]Matriz Estratégica Riesgos'!CV28*5</f>
        <v>0</v>
      </c>
      <c r="M21" s="88">
        <f>SUM(K21:L22)/44</f>
        <v>0.13636363636363635</v>
      </c>
      <c r="N21" s="2"/>
      <c r="O21" s="2"/>
    </row>
    <row r="22" spans="1:15" x14ac:dyDescent="0.25">
      <c r="A22" s="8" t="s">
        <v>82</v>
      </c>
      <c r="B22" s="2"/>
      <c r="C22" s="2"/>
      <c r="D22" s="2"/>
      <c r="E22" s="2"/>
      <c r="F22" s="2"/>
      <c r="G22" s="2"/>
      <c r="H22" s="2"/>
      <c r="I22" s="2"/>
      <c r="J22" s="87"/>
      <c r="K22" s="6">
        <f>'[2]Matriz Estratégica Riesgos'!CU29*1</f>
        <v>0</v>
      </c>
      <c r="L22" s="6">
        <f>'[2]Matriz Estratégica Riesgos'!CV29*2</f>
        <v>0</v>
      </c>
      <c r="M22" s="88"/>
      <c r="N22" s="2"/>
      <c r="O22" s="2"/>
    </row>
    <row r="23" spans="1:15" x14ac:dyDescent="0.25">
      <c r="A23" s="2"/>
      <c r="B23" s="2"/>
      <c r="C23" s="2"/>
      <c r="D23" s="2"/>
      <c r="E23" s="2"/>
      <c r="F23" s="2"/>
      <c r="G23" s="2"/>
      <c r="H23" s="2"/>
      <c r="I23" s="2"/>
      <c r="J23" s="87">
        <v>12</v>
      </c>
      <c r="K23" s="6">
        <f>'[2]Matriz Estratégica Riesgos'!CU30*3</f>
        <v>3</v>
      </c>
      <c r="L23" s="6">
        <f>'[2]Matriz Estratégica Riesgos'!CV30*5</f>
        <v>0</v>
      </c>
      <c r="M23" s="88">
        <f>SUM(K23:L24)/44</f>
        <v>0.11363636363636363</v>
      </c>
      <c r="N23" s="2"/>
      <c r="O23" s="2"/>
    </row>
    <row r="24" spans="1:15" x14ac:dyDescent="0.25">
      <c r="A24" s="2"/>
      <c r="B24" s="2"/>
      <c r="C24" s="2"/>
      <c r="D24" s="2"/>
      <c r="E24" s="2"/>
      <c r="F24" s="2"/>
      <c r="G24" s="2"/>
      <c r="H24" s="2"/>
      <c r="I24" s="2"/>
      <c r="J24" s="87"/>
      <c r="K24" s="6">
        <f>'[2]Matriz Estratégica Riesgos'!CU31*1</f>
        <v>0</v>
      </c>
      <c r="L24" s="6">
        <f>'[2]Matriz Estratégica Riesgos'!CV31*2</f>
        <v>2</v>
      </c>
      <c r="M24" s="88"/>
      <c r="N24" s="2"/>
      <c r="O24" s="2"/>
    </row>
    <row r="25" spans="1:15" x14ac:dyDescent="0.25">
      <c r="A25" s="2"/>
      <c r="B25" s="2"/>
      <c r="C25" s="2"/>
      <c r="D25" s="2"/>
      <c r="E25" s="2"/>
      <c r="F25" s="2"/>
      <c r="G25" s="2"/>
      <c r="H25" s="2"/>
      <c r="I25" s="2"/>
      <c r="J25" s="87">
        <v>13</v>
      </c>
      <c r="K25" s="6">
        <f>'[2]Matriz Estratégica Riesgos'!CU32*3</f>
        <v>3</v>
      </c>
      <c r="L25" s="6">
        <f>'[2]Matriz Estratégica Riesgos'!CV32*5</f>
        <v>0</v>
      </c>
      <c r="M25" s="88">
        <f>SUM(K25:L26)/44</f>
        <v>6.8181818181818177E-2</v>
      </c>
      <c r="N25" s="2"/>
      <c r="O25" s="2"/>
    </row>
    <row r="26" spans="1:15" x14ac:dyDescent="0.25">
      <c r="A26" s="2"/>
      <c r="B26" s="2"/>
      <c r="C26" s="2"/>
      <c r="D26" s="2"/>
      <c r="E26" s="2"/>
      <c r="F26" s="2"/>
      <c r="G26" s="2"/>
      <c r="H26" s="2"/>
      <c r="I26" s="2"/>
      <c r="J26" s="87"/>
      <c r="K26" s="6">
        <f>'[2]Matriz Estratégica Riesgos'!CU33*1</f>
        <v>0</v>
      </c>
      <c r="L26" s="6">
        <f>'[2]Matriz Estratégica Riesgos'!CV33*2</f>
        <v>0</v>
      </c>
      <c r="M26" s="88"/>
      <c r="N26" s="2"/>
      <c r="O26" s="2"/>
    </row>
    <row r="27" spans="1:15" x14ac:dyDescent="0.25">
      <c r="A27" s="2"/>
      <c r="B27" s="2"/>
      <c r="C27" s="2"/>
      <c r="D27" s="2"/>
      <c r="E27" s="2"/>
      <c r="F27" s="2"/>
      <c r="G27" s="2"/>
      <c r="H27" s="2"/>
      <c r="I27" s="2"/>
      <c r="J27" s="87">
        <v>14</v>
      </c>
      <c r="K27" s="6">
        <f>'[2]Matriz Estratégica Riesgos'!CU34*3</f>
        <v>0</v>
      </c>
      <c r="L27" s="6">
        <f>'[2]Matriz Estratégica Riesgos'!CV34*5</f>
        <v>20</v>
      </c>
      <c r="M27" s="88">
        <f>SUM(K27:L28)/44</f>
        <v>0.45454545454545453</v>
      </c>
      <c r="N27" s="2"/>
      <c r="O27" s="2"/>
    </row>
    <row r="28" spans="1:15" x14ac:dyDescent="0.25">
      <c r="A28" s="2"/>
      <c r="B28" s="2"/>
      <c r="C28" s="2"/>
      <c r="D28" s="2"/>
      <c r="E28" s="2"/>
      <c r="F28" s="2"/>
      <c r="G28" s="2"/>
      <c r="H28" s="2"/>
      <c r="I28" s="2"/>
      <c r="J28" s="87"/>
      <c r="K28" s="6">
        <f>'[2]Matriz Estratégica Riesgos'!CU35*1</f>
        <v>0</v>
      </c>
      <c r="L28" s="6">
        <f>'[2]Matriz Estratégica Riesgos'!CV35*2</f>
        <v>0</v>
      </c>
      <c r="M28" s="88"/>
      <c r="N28" s="2"/>
      <c r="O28" s="2"/>
    </row>
    <row r="29" spans="1:15" x14ac:dyDescent="0.25">
      <c r="A29" s="2"/>
      <c r="B29" s="2"/>
      <c r="C29" s="2"/>
      <c r="D29" s="2"/>
      <c r="E29" s="2"/>
      <c r="F29" s="2"/>
      <c r="G29" s="2"/>
      <c r="H29" s="2"/>
      <c r="I29" s="2"/>
      <c r="J29" s="87">
        <v>15</v>
      </c>
      <c r="K29" s="6">
        <f>'[2]Matriz Estratégica Riesgos'!CU36*3</f>
        <v>3</v>
      </c>
      <c r="L29" s="6">
        <f>'[2]Matriz Estratégica Riesgos'!CV36*5</f>
        <v>0</v>
      </c>
      <c r="M29" s="88">
        <f>SUM(K29:L30)/44</f>
        <v>6.8181818181818177E-2</v>
      </c>
      <c r="N29" s="2"/>
      <c r="O29" s="2"/>
    </row>
    <row r="30" spans="1:15" x14ac:dyDescent="0.25">
      <c r="A30" s="2"/>
      <c r="B30" s="2"/>
      <c r="C30" s="2"/>
      <c r="D30" s="2"/>
      <c r="E30" s="2"/>
      <c r="F30" s="2"/>
      <c r="G30" s="2"/>
      <c r="H30" s="2"/>
      <c r="I30" s="2"/>
      <c r="J30" s="87"/>
      <c r="K30" s="6">
        <f>'[2]Matriz Estratégica Riesgos'!CU37*1</f>
        <v>0</v>
      </c>
      <c r="L30" s="6">
        <f>'[2]Matriz Estratégica Riesgos'!CV37*2</f>
        <v>0</v>
      </c>
      <c r="M30" s="88"/>
      <c r="N30" s="2"/>
      <c r="O30" s="2"/>
    </row>
    <row r="31" spans="1:15" x14ac:dyDescent="0.25">
      <c r="A31" s="2"/>
      <c r="B31" s="2"/>
      <c r="C31" s="2"/>
      <c r="D31" s="2"/>
      <c r="E31" s="2"/>
      <c r="F31" s="2"/>
      <c r="G31" s="2"/>
      <c r="H31" s="2"/>
      <c r="I31" s="2"/>
      <c r="J31" s="87">
        <v>16</v>
      </c>
      <c r="K31" s="6">
        <f>'[2]Matriz Estratégica Riesgos'!CU38*3</f>
        <v>3</v>
      </c>
      <c r="L31" s="6">
        <f>'[2]Matriz Estratégica Riesgos'!CV38*5</f>
        <v>0</v>
      </c>
      <c r="M31" s="88">
        <f>SUM(K31:L32)/44</f>
        <v>6.8181818181818177E-2</v>
      </c>
      <c r="N31" s="2"/>
      <c r="O31" s="2"/>
    </row>
    <row r="32" spans="1:15" x14ac:dyDescent="0.25">
      <c r="A32" s="2"/>
      <c r="B32" s="2"/>
      <c r="C32" s="2"/>
      <c r="D32" s="2"/>
      <c r="E32" s="2"/>
      <c r="F32" s="2"/>
      <c r="G32" s="2"/>
      <c r="H32" s="2"/>
      <c r="I32" s="2"/>
      <c r="J32" s="87"/>
      <c r="K32" s="6">
        <f>'[2]Matriz Estratégica Riesgos'!CU39*1</f>
        <v>0</v>
      </c>
      <c r="L32" s="6">
        <f>'[2]Matriz Estratégica Riesgos'!CV39*2</f>
        <v>0</v>
      </c>
      <c r="M32" s="88"/>
      <c r="N32" s="2"/>
      <c r="O32" s="2"/>
    </row>
    <row r="33" spans="1:15" x14ac:dyDescent="0.25">
      <c r="A33" s="2"/>
      <c r="B33" s="2"/>
      <c r="C33" s="2"/>
      <c r="D33" s="2"/>
      <c r="E33" s="2"/>
      <c r="F33" s="2"/>
      <c r="G33" s="2"/>
      <c r="H33" s="2"/>
      <c r="I33" s="2"/>
      <c r="J33" s="87">
        <v>17</v>
      </c>
      <c r="K33" s="6" t="e">
        <f>'[2]Matriz Estratégica Riesgos'!#REF!*3</f>
        <v>#REF!</v>
      </c>
      <c r="L33" s="6" t="e">
        <f>'[2]Matriz Estratégica Riesgos'!#REF!*5</f>
        <v>#REF!</v>
      </c>
      <c r="M33" s="88" t="e">
        <f>SUM(K33:L34)/44</f>
        <v>#REF!</v>
      </c>
      <c r="N33" s="2"/>
      <c r="O33" s="2"/>
    </row>
    <row r="34" spans="1:15" x14ac:dyDescent="0.25">
      <c r="A34" s="2"/>
      <c r="B34" s="2"/>
      <c r="C34" s="2"/>
      <c r="D34" s="2"/>
      <c r="E34" s="2"/>
      <c r="F34" s="2"/>
      <c r="G34" s="2"/>
      <c r="H34" s="2"/>
      <c r="I34" s="2"/>
      <c r="J34" s="87"/>
      <c r="K34" s="6" t="e">
        <f>'[2]Matriz Estratégica Riesgos'!#REF!*1</f>
        <v>#REF!</v>
      </c>
      <c r="L34" s="6" t="e">
        <f>'[2]Matriz Estratégica Riesgos'!#REF!*2</f>
        <v>#REF!</v>
      </c>
      <c r="M34" s="88"/>
      <c r="N34" s="2"/>
      <c r="O34" s="2"/>
    </row>
    <row r="35" spans="1:15" x14ac:dyDescent="0.25">
      <c r="A35" s="2"/>
      <c r="B35" s="2"/>
      <c r="C35" s="2"/>
      <c r="D35" s="2"/>
      <c r="E35" s="2"/>
      <c r="F35" s="2"/>
      <c r="G35" s="2"/>
      <c r="H35" s="2"/>
      <c r="I35" s="2"/>
      <c r="J35" s="87">
        <v>18</v>
      </c>
      <c r="K35" s="6">
        <f>'[2]Matriz Estratégica Riesgos'!CU40*3</f>
        <v>9</v>
      </c>
      <c r="L35" s="6">
        <f>'[2]Matriz Estratégica Riesgos'!CV40*5</f>
        <v>20</v>
      </c>
      <c r="M35" s="88">
        <f>SUM(K35:L36)/44</f>
        <v>0.70454545454545459</v>
      </c>
      <c r="N35" s="2"/>
      <c r="O35" s="2"/>
    </row>
    <row r="36" spans="1:15" x14ac:dyDescent="0.25">
      <c r="A36" s="2"/>
      <c r="B36" s="2"/>
      <c r="C36" s="2"/>
      <c r="D36" s="2"/>
      <c r="E36" s="2"/>
      <c r="F36" s="2"/>
      <c r="G36" s="2"/>
      <c r="H36" s="2"/>
      <c r="I36" s="2"/>
      <c r="J36" s="87"/>
      <c r="K36" s="6">
        <f>'[2]Matriz Estratégica Riesgos'!CU41*1</f>
        <v>0</v>
      </c>
      <c r="L36" s="6">
        <f>'[2]Matriz Estratégica Riesgos'!CV41*2</f>
        <v>2</v>
      </c>
      <c r="M36" s="88"/>
      <c r="N36" s="2"/>
      <c r="O36" s="2"/>
    </row>
    <row r="37" spans="1:15" x14ac:dyDescent="0.25">
      <c r="A37" s="2"/>
      <c r="B37" s="2"/>
      <c r="C37" s="2"/>
      <c r="D37" s="2"/>
      <c r="E37" s="2"/>
      <c r="F37" s="2"/>
      <c r="G37" s="2"/>
      <c r="H37" s="2"/>
      <c r="I37" s="2"/>
      <c r="J37" s="87">
        <v>19</v>
      </c>
      <c r="K37" s="6">
        <f>'[2]Matriz Estratégica Riesgos'!CU42*3</f>
        <v>3</v>
      </c>
      <c r="L37" s="6">
        <f>'[2]Matriz Estratégica Riesgos'!CV42*5</f>
        <v>5</v>
      </c>
      <c r="M37" s="88">
        <f>SUM(K37:L38)/44</f>
        <v>0.18181818181818182</v>
      </c>
      <c r="N37" s="2"/>
      <c r="O37" s="2"/>
    </row>
    <row r="38" spans="1:15" x14ac:dyDescent="0.25">
      <c r="A38" s="2"/>
      <c r="B38" s="2"/>
      <c r="C38" s="2"/>
      <c r="D38" s="2"/>
      <c r="E38" s="2"/>
      <c r="F38" s="2"/>
      <c r="G38" s="2"/>
      <c r="H38" s="2"/>
      <c r="I38" s="2"/>
      <c r="J38" s="87"/>
      <c r="K38" s="6">
        <f>'[2]Matriz Estratégica Riesgos'!CU43*1</f>
        <v>0</v>
      </c>
      <c r="L38" s="6">
        <f>'[2]Matriz Estratégica Riesgos'!CV43*2</f>
        <v>0</v>
      </c>
      <c r="M38" s="88"/>
      <c r="N38" s="2"/>
      <c r="O38" s="2"/>
    </row>
    <row r="39" spans="1:15" x14ac:dyDescent="0.25">
      <c r="A39" s="2"/>
      <c r="B39" s="2"/>
      <c r="C39" s="2"/>
      <c r="D39" s="2"/>
      <c r="E39" s="2"/>
      <c r="F39" s="2"/>
      <c r="G39" s="2"/>
      <c r="H39" s="2"/>
      <c r="I39" s="2"/>
      <c r="J39" s="87">
        <v>20</v>
      </c>
      <c r="K39" s="6">
        <f>'[2]Matriz Estratégica Riesgos'!CU44*3</f>
        <v>3</v>
      </c>
      <c r="L39" s="6">
        <f>'[2]Matriz Estratégica Riesgos'!CV44*5</f>
        <v>15</v>
      </c>
      <c r="M39" s="88">
        <f>SUM(K39:L40)/44</f>
        <v>0.45454545454545453</v>
      </c>
      <c r="N39" s="2"/>
      <c r="O39" s="2"/>
    </row>
    <row r="40" spans="1:15" x14ac:dyDescent="0.25">
      <c r="A40" s="2"/>
      <c r="B40" s="2"/>
      <c r="C40" s="2"/>
      <c r="D40" s="2"/>
      <c r="E40" s="2"/>
      <c r="F40" s="2"/>
      <c r="G40" s="2"/>
      <c r="H40" s="2"/>
      <c r="I40" s="2"/>
      <c r="J40" s="87"/>
      <c r="K40" s="6">
        <f>'[2]Matriz Estratégica Riesgos'!CU45*1</f>
        <v>0</v>
      </c>
      <c r="L40" s="6">
        <f>'[2]Matriz Estratégica Riesgos'!CV45*2</f>
        <v>2</v>
      </c>
      <c r="M40" s="88"/>
      <c r="N40" s="2"/>
      <c r="O40" s="2"/>
    </row>
    <row r="41" spans="1:15" x14ac:dyDescent="0.25">
      <c r="A41" s="2"/>
      <c r="B41" s="2"/>
      <c r="C41" s="2"/>
      <c r="D41" s="2"/>
      <c r="E41" s="2"/>
      <c r="F41" s="2"/>
      <c r="G41" s="2"/>
      <c r="H41" s="2"/>
      <c r="I41" s="2"/>
      <c r="J41" s="87">
        <v>21</v>
      </c>
      <c r="K41" s="6">
        <f>'[2]Matriz Estratégica Riesgos'!CU46*3</f>
        <v>3</v>
      </c>
      <c r="L41" s="6">
        <f>'[2]Matriz Estratégica Riesgos'!CV46*5</f>
        <v>20</v>
      </c>
      <c r="M41" s="88">
        <f>SUM(K41:L42)/44</f>
        <v>0.52272727272727271</v>
      </c>
      <c r="N41" s="2"/>
      <c r="O41" s="2"/>
    </row>
    <row r="42" spans="1:15" x14ac:dyDescent="0.25">
      <c r="A42" s="2"/>
      <c r="B42" s="2"/>
      <c r="C42" s="2"/>
      <c r="D42" s="2"/>
      <c r="E42" s="2"/>
      <c r="F42" s="2"/>
      <c r="G42" s="2"/>
      <c r="H42" s="2"/>
      <c r="I42" s="2"/>
      <c r="J42" s="87"/>
      <c r="K42" s="6">
        <f>'[2]Matriz Estratégica Riesgos'!CU47*1</f>
        <v>0</v>
      </c>
      <c r="L42" s="6">
        <f>'[2]Matriz Estratégica Riesgos'!CV47*2</f>
        <v>0</v>
      </c>
      <c r="M42" s="88"/>
      <c r="N42" s="2"/>
      <c r="O42" s="2"/>
    </row>
    <row r="43" spans="1:15" x14ac:dyDescent="0.25">
      <c r="A43" s="2"/>
      <c r="B43" s="2"/>
      <c r="C43" s="2"/>
      <c r="D43" s="2"/>
      <c r="E43" s="2"/>
      <c r="F43" s="2"/>
      <c r="G43" s="2"/>
      <c r="H43" s="2"/>
      <c r="I43" s="2"/>
      <c r="J43" s="87">
        <v>22</v>
      </c>
      <c r="K43" s="6">
        <f>'[2]Matriz Estratégica Riesgos'!CU48*3</f>
        <v>9</v>
      </c>
      <c r="L43" s="6">
        <f>'[2]Matriz Estratégica Riesgos'!CV48*5</f>
        <v>10</v>
      </c>
      <c r="M43" s="88">
        <f>SUM(K43:L44)/44</f>
        <v>0.43181818181818182</v>
      </c>
      <c r="N43" s="2"/>
      <c r="O43" s="2"/>
    </row>
    <row r="44" spans="1:15" x14ac:dyDescent="0.25">
      <c r="A44" s="2"/>
      <c r="B44" s="2"/>
      <c r="C44" s="2"/>
      <c r="D44" s="2"/>
      <c r="E44" s="2"/>
      <c r="F44" s="2"/>
      <c r="G44" s="2"/>
      <c r="H44" s="2"/>
      <c r="I44" s="2"/>
      <c r="J44" s="87"/>
      <c r="K44" s="6">
        <f>'[2]Matriz Estratégica Riesgos'!CU49*1</f>
        <v>0</v>
      </c>
      <c r="L44" s="6">
        <f>'[2]Matriz Estratégica Riesgos'!CV49*2</f>
        <v>0</v>
      </c>
      <c r="M44" s="88"/>
      <c r="N44" s="2"/>
      <c r="O44" s="2"/>
    </row>
    <row r="45" spans="1:15" x14ac:dyDescent="0.25">
      <c r="A45" s="2"/>
      <c r="B45" s="2"/>
      <c r="C45" s="2"/>
      <c r="D45" s="2"/>
      <c r="E45" s="2"/>
      <c r="F45" s="2"/>
      <c r="G45" s="2"/>
      <c r="H45" s="2"/>
      <c r="I45" s="2"/>
      <c r="J45" s="87">
        <v>23</v>
      </c>
      <c r="K45" s="6">
        <f>'[2]Matriz Estratégica Riesgos'!CU50*3</f>
        <v>3</v>
      </c>
      <c r="L45" s="6">
        <f>'[2]Matriz Estratégica Riesgos'!CV50*5</f>
        <v>0</v>
      </c>
      <c r="M45" s="88">
        <f>SUM(K45:L46)/44</f>
        <v>6.8181818181818177E-2</v>
      </c>
      <c r="N45" s="2"/>
      <c r="O45" s="2"/>
    </row>
    <row r="46" spans="1:15" x14ac:dyDescent="0.25">
      <c r="A46" s="2"/>
      <c r="B46" s="2"/>
      <c r="C46" s="2"/>
      <c r="D46" s="2"/>
      <c r="E46" s="2"/>
      <c r="F46" s="2"/>
      <c r="G46" s="2"/>
      <c r="H46" s="2"/>
      <c r="I46" s="2"/>
      <c r="J46" s="87"/>
      <c r="K46" s="6">
        <f>'[2]Matriz Estratégica Riesgos'!CU51*1</f>
        <v>0</v>
      </c>
      <c r="L46" s="6">
        <f>'[2]Matriz Estratégica Riesgos'!CV51*2</f>
        <v>0</v>
      </c>
      <c r="M46" s="88"/>
      <c r="N46" s="2"/>
      <c r="O46" s="2"/>
    </row>
    <row r="47" spans="1:15" x14ac:dyDescent="0.25">
      <c r="A47" s="2"/>
      <c r="B47" s="2"/>
      <c r="C47" s="2"/>
      <c r="D47" s="2"/>
      <c r="E47" s="2"/>
      <c r="F47" s="2"/>
      <c r="G47" s="2"/>
      <c r="H47" s="2"/>
      <c r="I47" s="2"/>
      <c r="J47" s="87">
        <v>24</v>
      </c>
      <c r="K47" s="6">
        <f>'[2]Matriz Estratégica Riesgos'!CU52*3</f>
        <v>0</v>
      </c>
      <c r="L47" s="6">
        <f>'[2]Matriz Estratégica Riesgos'!CV52*5</f>
        <v>5</v>
      </c>
      <c r="M47" s="88">
        <f>SUM(K47:L48)/44</f>
        <v>0.11363636363636363</v>
      </c>
      <c r="N47" s="2"/>
      <c r="O47" s="2"/>
    </row>
    <row r="48" spans="1:15" x14ac:dyDescent="0.25">
      <c r="A48" s="2"/>
      <c r="B48" s="2"/>
      <c r="C48" s="2"/>
      <c r="D48" s="2"/>
      <c r="E48" s="2"/>
      <c r="F48" s="2"/>
      <c r="G48" s="2"/>
      <c r="H48" s="2"/>
      <c r="I48" s="2"/>
      <c r="J48" s="87"/>
      <c r="K48" s="6">
        <f>'[2]Matriz Estratégica Riesgos'!CU53*1</f>
        <v>0</v>
      </c>
      <c r="L48" s="6">
        <f>'[2]Matriz Estratégica Riesgos'!CV53*2</f>
        <v>0</v>
      </c>
      <c r="M48" s="88"/>
      <c r="N48" s="2"/>
      <c r="O48" s="2"/>
    </row>
    <row r="49" spans="1:15" x14ac:dyDescent="0.25">
      <c r="A49" s="2"/>
      <c r="B49" s="2"/>
      <c r="C49" s="2"/>
      <c r="D49" s="2"/>
      <c r="E49" s="2"/>
      <c r="F49" s="2"/>
      <c r="G49" s="2"/>
      <c r="H49" s="2"/>
      <c r="I49" s="2"/>
      <c r="J49" s="87">
        <v>25</v>
      </c>
      <c r="K49" s="6">
        <f>'[2]Matriz Estratégica Riesgos'!CU54*3</f>
        <v>3</v>
      </c>
      <c r="L49" s="6">
        <f>'[2]Matriz Estratégica Riesgos'!CV54*5</f>
        <v>0</v>
      </c>
      <c r="M49" s="88">
        <f>SUM(K49:L50)/44</f>
        <v>6.8181818181818177E-2</v>
      </c>
      <c r="N49" s="2"/>
      <c r="O49" s="2"/>
    </row>
    <row r="50" spans="1:15" x14ac:dyDescent="0.25">
      <c r="A50" s="2"/>
      <c r="B50" s="2"/>
      <c r="C50" s="2"/>
      <c r="D50" s="2"/>
      <c r="E50" s="2"/>
      <c r="F50" s="2"/>
      <c r="G50" s="2"/>
      <c r="H50" s="2"/>
      <c r="I50" s="2"/>
      <c r="J50" s="87"/>
      <c r="K50" s="6">
        <f>'[2]Matriz Estratégica Riesgos'!CU55*1</f>
        <v>0</v>
      </c>
      <c r="L50" s="6">
        <f>'[2]Matriz Estratégica Riesgos'!CV55*2</f>
        <v>0</v>
      </c>
      <c r="M50" s="88"/>
      <c r="N50" s="2"/>
      <c r="O50" s="2"/>
    </row>
    <row r="51" spans="1:15" x14ac:dyDescent="0.25">
      <c r="A51" s="2"/>
      <c r="B51" s="2"/>
      <c r="C51" s="2"/>
      <c r="D51" s="2"/>
      <c r="E51" s="2"/>
      <c r="F51" s="2"/>
      <c r="G51" s="2"/>
      <c r="H51" s="2"/>
      <c r="I51" s="2"/>
      <c r="J51" s="87">
        <v>26</v>
      </c>
      <c r="K51" s="6">
        <f>'[2]Matriz Estratégica Riesgos'!CU56*3</f>
        <v>3</v>
      </c>
      <c r="L51" s="6">
        <f>'[2]Matriz Estratégica Riesgos'!CV56*5</f>
        <v>0</v>
      </c>
      <c r="M51" s="88">
        <f>SUM(K51:L52)/44</f>
        <v>6.8181818181818177E-2</v>
      </c>
      <c r="N51" s="2"/>
      <c r="O51" s="2"/>
    </row>
    <row r="52" spans="1:15" x14ac:dyDescent="0.25">
      <c r="A52" s="2"/>
      <c r="B52" s="2"/>
      <c r="C52" s="2"/>
      <c r="D52" s="2"/>
      <c r="E52" s="2"/>
      <c r="F52" s="2"/>
      <c r="G52" s="2"/>
      <c r="H52" s="2"/>
      <c r="I52" s="2"/>
      <c r="J52" s="87"/>
      <c r="K52" s="6">
        <f>'[2]Matriz Estratégica Riesgos'!CU57*1</f>
        <v>0</v>
      </c>
      <c r="L52" s="6">
        <f>'[2]Matriz Estratégica Riesgos'!CV57*2</f>
        <v>0</v>
      </c>
      <c r="M52" s="88"/>
      <c r="N52" s="2"/>
      <c r="O52" s="2"/>
    </row>
    <row r="53" spans="1:15" x14ac:dyDescent="0.25">
      <c r="A53" s="2"/>
      <c r="B53" s="2"/>
      <c r="C53" s="2"/>
      <c r="D53" s="2"/>
      <c r="E53" s="2"/>
      <c r="F53" s="2"/>
      <c r="G53" s="2"/>
      <c r="H53" s="2"/>
      <c r="I53" s="2"/>
      <c r="J53" s="87">
        <v>27</v>
      </c>
      <c r="K53" s="6">
        <f>'[2]Matriz Estratégica Riesgos'!CU58*3</f>
        <v>0</v>
      </c>
      <c r="L53" s="6">
        <f>'[2]Matriz Estratégica Riesgos'!CV58*5</f>
        <v>5</v>
      </c>
      <c r="M53" s="88">
        <f>SUM(K53:L54)/44</f>
        <v>0.11363636363636363</v>
      </c>
      <c r="N53" s="2"/>
      <c r="O53" s="2"/>
    </row>
    <row r="54" spans="1:15" x14ac:dyDescent="0.25">
      <c r="A54" s="2"/>
      <c r="B54" s="2"/>
      <c r="C54" s="2"/>
      <c r="D54" s="2"/>
      <c r="E54" s="2"/>
      <c r="F54" s="2"/>
      <c r="G54" s="2"/>
      <c r="H54" s="2"/>
      <c r="I54" s="2"/>
      <c r="J54" s="87"/>
      <c r="K54" s="6">
        <f>'[2]Matriz Estratégica Riesgos'!CU59*1</f>
        <v>0</v>
      </c>
      <c r="L54" s="6">
        <f>'[2]Matriz Estratégica Riesgos'!CV59*2</f>
        <v>0</v>
      </c>
      <c r="M54" s="88"/>
      <c r="N54" s="2"/>
      <c r="O54" s="2"/>
    </row>
    <row r="55" spans="1:15" x14ac:dyDescent="0.25">
      <c r="A55" s="2"/>
      <c r="B55" s="2"/>
      <c r="C55" s="2"/>
      <c r="D55" s="2"/>
      <c r="E55" s="2"/>
      <c r="F55" s="2"/>
      <c r="G55" s="2"/>
      <c r="H55" s="2"/>
      <c r="I55" s="2"/>
      <c r="J55" s="87">
        <v>28</v>
      </c>
      <c r="K55" s="6">
        <f>'[2]Matriz Estratégica Riesgos'!CU60*3</f>
        <v>3</v>
      </c>
      <c r="L55" s="6">
        <f>'[2]Matriz Estratégica Riesgos'!CV60*5</f>
        <v>0</v>
      </c>
      <c r="M55" s="88">
        <f>SUM(K55:L56)/44</f>
        <v>6.8181818181818177E-2</v>
      </c>
      <c r="N55" s="2"/>
      <c r="O55" s="2"/>
    </row>
    <row r="56" spans="1:15" x14ac:dyDescent="0.25">
      <c r="A56" s="2"/>
      <c r="B56" s="2"/>
      <c r="C56" s="2"/>
      <c r="D56" s="2"/>
      <c r="E56" s="2"/>
      <c r="F56" s="2"/>
      <c r="G56" s="2"/>
      <c r="H56" s="2"/>
      <c r="I56" s="2"/>
      <c r="J56" s="87"/>
      <c r="K56" s="6">
        <f>'[2]Matriz Estratégica Riesgos'!CU61*1</f>
        <v>0</v>
      </c>
      <c r="L56" s="6">
        <f>'[2]Matriz Estratégica Riesgos'!CV61*2</f>
        <v>0</v>
      </c>
      <c r="M56" s="88"/>
      <c r="N56" s="2"/>
      <c r="O56" s="2"/>
    </row>
    <row r="57" spans="1:15" x14ac:dyDescent="0.25">
      <c r="A57" s="2"/>
      <c r="B57" s="2"/>
      <c r="C57" s="2"/>
      <c r="D57" s="2"/>
      <c r="E57" s="2"/>
      <c r="F57" s="2"/>
      <c r="G57" s="2"/>
      <c r="H57" s="2"/>
      <c r="I57" s="2"/>
      <c r="J57" s="87">
        <v>29</v>
      </c>
      <c r="K57" s="6">
        <f>'[2]Matriz Estratégica Riesgos'!CU62*3</f>
        <v>0</v>
      </c>
      <c r="L57" s="6">
        <f>'[2]Matriz Estratégica Riesgos'!CV62*5</f>
        <v>5</v>
      </c>
      <c r="M57" s="88">
        <f>SUM(K57:L58)/44</f>
        <v>0.11363636363636363</v>
      </c>
      <c r="N57" s="2"/>
      <c r="O57" s="2"/>
    </row>
    <row r="58" spans="1:15" x14ac:dyDescent="0.25">
      <c r="A58" s="2"/>
      <c r="B58" s="2"/>
      <c r="C58" s="2"/>
      <c r="D58" s="2"/>
      <c r="E58" s="2"/>
      <c r="F58" s="2"/>
      <c r="G58" s="2"/>
      <c r="H58" s="2"/>
      <c r="I58" s="2"/>
      <c r="J58" s="87"/>
      <c r="K58" s="6">
        <f>'[2]Matriz Estratégica Riesgos'!CU63*1</f>
        <v>0</v>
      </c>
      <c r="L58" s="6">
        <f>'[2]Matriz Estratégica Riesgos'!CV63*2</f>
        <v>0</v>
      </c>
      <c r="M58" s="88"/>
      <c r="N58" s="2"/>
      <c r="O58" s="2"/>
    </row>
    <row r="59" spans="1:15" x14ac:dyDescent="0.25">
      <c r="A59" s="2"/>
      <c r="B59" s="2"/>
      <c r="C59" s="2"/>
      <c r="D59" s="2"/>
      <c r="E59" s="2"/>
      <c r="F59" s="2"/>
      <c r="G59" s="2"/>
      <c r="H59" s="2"/>
      <c r="I59" s="2"/>
      <c r="J59" s="87">
        <v>30</v>
      </c>
      <c r="K59" s="6">
        <f>'[2]Matriz Estratégica Riesgos'!CU64*3</f>
        <v>3</v>
      </c>
      <c r="L59" s="6">
        <f>'[2]Matriz Estratégica Riesgos'!CV64*5</f>
        <v>0</v>
      </c>
      <c r="M59" s="88">
        <f>SUM(K59:L60)/44</f>
        <v>6.8181818181818177E-2</v>
      </c>
      <c r="N59" s="2"/>
      <c r="O59" s="2"/>
    </row>
    <row r="60" spans="1:15" x14ac:dyDescent="0.25">
      <c r="A60" s="2"/>
      <c r="B60" s="2"/>
      <c r="C60" s="2"/>
      <c r="D60" s="2"/>
      <c r="E60" s="2"/>
      <c r="F60" s="2"/>
      <c r="G60" s="2"/>
      <c r="H60" s="2"/>
      <c r="I60" s="2"/>
      <c r="J60" s="87"/>
      <c r="K60" s="6">
        <f>'[2]Matriz Estratégica Riesgos'!CU65*1</f>
        <v>0</v>
      </c>
      <c r="L60" s="6">
        <f>'[2]Matriz Estratégica Riesgos'!CV65*2</f>
        <v>0</v>
      </c>
      <c r="M60" s="88"/>
      <c r="N60" s="2"/>
      <c r="O60" s="2"/>
    </row>
    <row r="61" spans="1:15" x14ac:dyDescent="0.25">
      <c r="A61" s="2"/>
      <c r="B61" s="2"/>
      <c r="C61" s="2"/>
      <c r="D61" s="2"/>
      <c r="E61" s="2"/>
      <c r="F61" s="2"/>
      <c r="G61" s="2"/>
      <c r="H61" s="2"/>
      <c r="I61" s="2"/>
      <c r="J61" s="87">
        <v>31</v>
      </c>
      <c r="K61" s="6">
        <f>'[2]Matriz Estratégica Riesgos'!CU66*3</f>
        <v>3</v>
      </c>
      <c r="L61" s="6">
        <f>'[2]Matriz Estratégica Riesgos'!CV66*5</f>
        <v>0</v>
      </c>
      <c r="M61" s="88">
        <f>SUM(K61:L62)/44</f>
        <v>6.8181818181818177E-2</v>
      </c>
      <c r="N61" s="2"/>
      <c r="O61" s="2"/>
    </row>
    <row r="62" spans="1:15" x14ac:dyDescent="0.25">
      <c r="A62" s="2"/>
      <c r="B62" s="2"/>
      <c r="C62" s="2"/>
      <c r="D62" s="2"/>
      <c r="E62" s="2"/>
      <c r="F62" s="2"/>
      <c r="G62" s="2"/>
      <c r="H62" s="2"/>
      <c r="I62" s="2"/>
      <c r="J62" s="87"/>
      <c r="K62" s="6">
        <f>'[2]Matriz Estratégica Riesgos'!CU67*1</f>
        <v>0</v>
      </c>
      <c r="L62" s="6">
        <f>'[2]Matriz Estratégica Riesgos'!CV67*2</f>
        <v>0</v>
      </c>
      <c r="M62" s="88"/>
      <c r="N62" s="2"/>
      <c r="O62" s="2"/>
    </row>
    <row r="63" spans="1:15" x14ac:dyDescent="0.25">
      <c r="A63" s="2"/>
      <c r="B63" s="2"/>
      <c r="C63" s="2"/>
      <c r="D63" s="2"/>
      <c r="E63" s="2"/>
      <c r="F63" s="2"/>
      <c r="G63" s="2"/>
      <c r="H63" s="2"/>
      <c r="I63" s="2"/>
      <c r="J63" s="87">
        <v>32</v>
      </c>
      <c r="K63" s="6">
        <f>'[2]Matriz Estratégica Riesgos'!CU68*3</f>
        <v>0</v>
      </c>
      <c r="L63" s="6">
        <f>'[2]Matriz Estratégica Riesgos'!CV68*5</f>
        <v>5</v>
      </c>
      <c r="M63" s="88">
        <f>SUM(K63:L64)/44</f>
        <v>0.11363636363636363</v>
      </c>
      <c r="N63" s="2"/>
      <c r="O63" s="2"/>
    </row>
    <row r="64" spans="1:15" x14ac:dyDescent="0.25">
      <c r="A64" s="2"/>
      <c r="B64" s="2"/>
      <c r="C64" s="2"/>
      <c r="D64" s="2"/>
      <c r="E64" s="2"/>
      <c r="F64" s="2"/>
      <c r="G64" s="2"/>
      <c r="H64" s="2"/>
      <c r="I64" s="2"/>
      <c r="J64" s="87"/>
      <c r="K64" s="6">
        <f>'[2]Matriz Estratégica Riesgos'!CU69*1</f>
        <v>0</v>
      </c>
      <c r="L64" s="6">
        <f>'[2]Matriz Estratégica Riesgos'!CV69*2</f>
        <v>0</v>
      </c>
      <c r="M64" s="88"/>
      <c r="N64" s="2"/>
      <c r="O64" s="2"/>
    </row>
    <row r="65" spans="1:15" x14ac:dyDescent="0.25">
      <c r="A65" s="2"/>
      <c r="B65" s="2"/>
      <c r="C65" s="2"/>
      <c r="D65" s="2"/>
      <c r="E65" s="2"/>
      <c r="F65" s="2"/>
      <c r="G65" s="2"/>
      <c r="H65" s="2"/>
      <c r="I65" s="2"/>
      <c r="J65" s="87">
        <v>33</v>
      </c>
      <c r="K65" s="6">
        <f>'[2]Matriz Estratégica Riesgos'!CU70*3</f>
        <v>0</v>
      </c>
      <c r="L65" s="6">
        <f>'[2]Matriz Estratégica Riesgos'!CV70*5</f>
        <v>5</v>
      </c>
      <c r="M65" s="88">
        <f>SUM(K65:L66)/44</f>
        <v>0.11363636363636363</v>
      </c>
      <c r="N65" s="2"/>
      <c r="O65" s="2"/>
    </row>
    <row r="66" spans="1:15" x14ac:dyDescent="0.25">
      <c r="A66" s="2"/>
      <c r="B66" s="2"/>
      <c r="C66" s="2"/>
      <c r="D66" s="2"/>
      <c r="E66" s="2"/>
      <c r="F66" s="2"/>
      <c r="G66" s="2"/>
      <c r="H66" s="2"/>
      <c r="I66" s="2"/>
      <c r="J66" s="87"/>
      <c r="K66" s="6">
        <f>'[2]Matriz Estratégica Riesgos'!CU71*1</f>
        <v>0</v>
      </c>
      <c r="L66" s="6">
        <f>'[2]Matriz Estratégica Riesgos'!CV71*2</f>
        <v>0</v>
      </c>
      <c r="M66" s="88"/>
      <c r="N66" s="2"/>
      <c r="O66" s="2"/>
    </row>
    <row r="67" spans="1:15" x14ac:dyDescent="0.25">
      <c r="A67" s="2"/>
      <c r="B67" s="2"/>
      <c r="C67" s="2"/>
      <c r="D67" s="2"/>
      <c r="E67" s="2"/>
      <c r="F67" s="2"/>
      <c r="G67" s="2"/>
      <c r="H67" s="2"/>
      <c r="I67" s="2"/>
      <c r="J67" s="87">
        <v>34</v>
      </c>
      <c r="K67" s="6" t="e">
        <f>'[2]Matriz Estratégica Riesgos'!#REF!*3</f>
        <v>#REF!</v>
      </c>
      <c r="L67" s="6" t="e">
        <f>'[2]Matriz Estratégica Riesgos'!#REF!*5</f>
        <v>#REF!</v>
      </c>
      <c r="M67" s="88" t="e">
        <f>SUM(K67:L68)/44</f>
        <v>#REF!</v>
      </c>
      <c r="N67" s="2"/>
      <c r="O67" s="2"/>
    </row>
    <row r="68" spans="1:15" x14ac:dyDescent="0.25">
      <c r="A68" s="2"/>
      <c r="B68" s="2"/>
      <c r="C68" s="2"/>
      <c r="D68" s="2"/>
      <c r="E68" s="2"/>
      <c r="F68" s="2"/>
      <c r="G68" s="2"/>
      <c r="H68" s="2"/>
      <c r="I68" s="2"/>
      <c r="J68" s="87"/>
      <c r="K68" s="6" t="e">
        <f>'[2]Matriz Estratégica Riesgos'!#REF!*1</f>
        <v>#REF!</v>
      </c>
      <c r="L68" s="6" t="e">
        <f>'[2]Matriz Estratégica Riesgos'!#REF!*2</f>
        <v>#REF!</v>
      </c>
      <c r="M68" s="88"/>
      <c r="N68" s="2"/>
      <c r="O68" s="2"/>
    </row>
    <row r="69" spans="1:15" x14ac:dyDescent="0.25">
      <c r="A69" s="2"/>
      <c r="B69" s="2"/>
      <c r="C69" s="2"/>
      <c r="D69" s="2"/>
      <c r="E69" s="2"/>
      <c r="F69" s="2"/>
      <c r="G69" s="2"/>
      <c r="H69" s="2"/>
      <c r="I69" s="2"/>
      <c r="J69" s="87">
        <v>35</v>
      </c>
      <c r="K69" s="6">
        <f>'[2]Matriz Estratégica Riesgos'!CU72*3</f>
        <v>3</v>
      </c>
      <c r="L69" s="6">
        <f>'[2]Matriz Estratégica Riesgos'!CV72*5</f>
        <v>0</v>
      </c>
      <c r="M69" s="88">
        <f>SUM(K69:L70)/44</f>
        <v>6.8181818181818177E-2</v>
      </c>
      <c r="N69" s="2"/>
      <c r="O69" s="2"/>
    </row>
    <row r="70" spans="1:15" x14ac:dyDescent="0.25">
      <c r="A70" s="2"/>
      <c r="B70" s="2"/>
      <c r="C70" s="2"/>
      <c r="D70" s="2"/>
      <c r="E70" s="2"/>
      <c r="F70" s="2"/>
      <c r="G70" s="2"/>
      <c r="H70" s="2"/>
      <c r="I70" s="2"/>
      <c r="J70" s="87"/>
      <c r="K70" s="6">
        <f>'[2]Matriz Estratégica Riesgos'!CU73*1</f>
        <v>0</v>
      </c>
      <c r="L70" s="6">
        <f>'[2]Matriz Estratégica Riesgos'!CV73*2</f>
        <v>0</v>
      </c>
      <c r="M70" s="88"/>
      <c r="N70" s="2"/>
      <c r="O70" s="2"/>
    </row>
    <row r="71" spans="1:15" x14ac:dyDescent="0.25">
      <c r="A71" s="2"/>
      <c r="B71" s="2"/>
      <c r="C71" s="2"/>
      <c r="D71" s="2"/>
      <c r="E71" s="2"/>
      <c r="F71" s="2"/>
      <c r="G71" s="2"/>
      <c r="H71" s="2"/>
      <c r="I71" s="2"/>
      <c r="J71" s="87">
        <v>36</v>
      </c>
      <c r="K71" s="6">
        <f>'[2]Matriz Estratégica Riesgos'!CU74*3</f>
        <v>6</v>
      </c>
      <c r="L71" s="6">
        <f>'[2]Matriz Estratégica Riesgos'!CV74*5</f>
        <v>0</v>
      </c>
      <c r="M71" s="88">
        <f>SUM(K71:L72)/44</f>
        <v>0.13636363636363635</v>
      </c>
      <c r="N71" s="2"/>
      <c r="O71" s="2"/>
    </row>
    <row r="72" spans="1:15" x14ac:dyDescent="0.25">
      <c r="A72" s="2"/>
      <c r="B72" s="2"/>
      <c r="C72" s="2"/>
      <c r="D72" s="2"/>
      <c r="E72" s="2"/>
      <c r="F72" s="2"/>
      <c r="G72" s="2"/>
      <c r="H72" s="2"/>
      <c r="I72" s="2"/>
      <c r="J72" s="87"/>
      <c r="K72" s="6">
        <f>'[2]Matriz Estratégica Riesgos'!CU75*1</f>
        <v>0</v>
      </c>
      <c r="L72" s="6">
        <f>'[2]Matriz Estratégica Riesgos'!CV75*2</f>
        <v>0</v>
      </c>
      <c r="M72" s="88"/>
      <c r="N72" s="2"/>
      <c r="O72" s="2"/>
    </row>
    <row r="73" spans="1:15" x14ac:dyDescent="0.25">
      <c r="A73" s="2"/>
      <c r="B73" s="2"/>
      <c r="C73" s="2"/>
      <c r="D73" s="2"/>
      <c r="E73" s="2"/>
      <c r="F73" s="2"/>
      <c r="G73" s="2"/>
      <c r="H73" s="2"/>
      <c r="I73" s="2"/>
      <c r="J73" s="87">
        <v>37</v>
      </c>
      <c r="K73" s="6">
        <f>'[2]Matriz Estratégica Riesgos'!CU76*3</f>
        <v>6</v>
      </c>
      <c r="L73" s="6">
        <f>'[2]Matriz Estratégica Riesgos'!CV76*5</f>
        <v>15</v>
      </c>
      <c r="M73" s="88">
        <f>SUM(K73:L74)/44</f>
        <v>0.52272727272727271</v>
      </c>
      <c r="N73" s="2"/>
      <c r="O73" s="2"/>
    </row>
    <row r="74" spans="1:15" x14ac:dyDescent="0.25">
      <c r="A74" s="2"/>
      <c r="B74" s="2"/>
      <c r="C74" s="2"/>
      <c r="D74" s="2"/>
      <c r="E74" s="2"/>
      <c r="F74" s="2"/>
      <c r="G74" s="2"/>
      <c r="H74" s="2"/>
      <c r="I74" s="2"/>
      <c r="J74" s="87"/>
      <c r="K74" s="6">
        <f>'[2]Matriz Estratégica Riesgos'!CU77*1</f>
        <v>0</v>
      </c>
      <c r="L74" s="6">
        <f>'[2]Matriz Estratégica Riesgos'!CV77*2</f>
        <v>2</v>
      </c>
      <c r="M74" s="88"/>
      <c r="N74" s="2"/>
      <c r="O74" s="2"/>
    </row>
    <row r="75" spans="1:15" x14ac:dyDescent="0.25">
      <c r="A75" s="2"/>
      <c r="B75" s="2"/>
      <c r="C75" s="2"/>
      <c r="D75" s="2"/>
      <c r="E75" s="2"/>
      <c r="F75" s="2"/>
      <c r="G75" s="2"/>
      <c r="H75" s="2"/>
      <c r="I75" s="2"/>
      <c r="J75" s="87">
        <v>38</v>
      </c>
      <c r="K75" s="6">
        <f>'[2]Matriz Estratégica Riesgos'!CU78*3</f>
        <v>12</v>
      </c>
      <c r="L75" s="6">
        <f>'[2]Matriz Estratégica Riesgos'!CV78*5</f>
        <v>10</v>
      </c>
      <c r="M75" s="88">
        <f>SUM(K75:L76)/44</f>
        <v>0.54545454545454541</v>
      </c>
      <c r="N75" s="2"/>
      <c r="O75" s="2"/>
    </row>
    <row r="76" spans="1:15" x14ac:dyDescent="0.25">
      <c r="A76" s="2"/>
      <c r="B76" s="2"/>
      <c r="C76" s="2"/>
      <c r="D76" s="2"/>
      <c r="E76" s="2"/>
      <c r="F76" s="2"/>
      <c r="G76" s="2"/>
      <c r="H76" s="2"/>
      <c r="I76" s="2"/>
      <c r="J76" s="87"/>
      <c r="K76" s="6">
        <f>'[2]Matriz Estratégica Riesgos'!CU79*1</f>
        <v>0</v>
      </c>
      <c r="L76" s="6">
        <f>'[2]Matriz Estratégica Riesgos'!CV79*2</f>
        <v>2</v>
      </c>
      <c r="M76" s="88"/>
      <c r="N76" s="2"/>
      <c r="O76" s="2"/>
    </row>
    <row r="77" spans="1:15" x14ac:dyDescent="0.25">
      <c r="A77" s="2"/>
      <c r="B77" s="2"/>
      <c r="C77" s="2"/>
      <c r="D77" s="2"/>
      <c r="E77" s="2"/>
      <c r="F77" s="2"/>
      <c r="G77" s="2"/>
      <c r="H77" s="2"/>
      <c r="I77" s="2"/>
      <c r="J77" s="87">
        <v>39</v>
      </c>
      <c r="K77" s="6">
        <f>'[2]Matriz Estratégica Riesgos'!CU80*3</f>
        <v>12</v>
      </c>
      <c r="L77" s="6">
        <f>'[2]Matriz Estratégica Riesgos'!CV80*5</f>
        <v>5</v>
      </c>
      <c r="M77" s="88">
        <f>SUM(K77:L78)/44</f>
        <v>0.38636363636363635</v>
      </c>
      <c r="N77" s="2"/>
      <c r="O77" s="2"/>
    </row>
    <row r="78" spans="1:15" x14ac:dyDescent="0.25">
      <c r="A78" s="2"/>
      <c r="B78" s="2"/>
      <c r="C78" s="2"/>
      <c r="D78" s="2"/>
      <c r="E78" s="2"/>
      <c r="F78" s="2"/>
      <c r="G78" s="2"/>
      <c r="H78" s="2"/>
      <c r="I78" s="2"/>
      <c r="J78" s="87"/>
      <c r="K78" s="6">
        <f>'[2]Matriz Estratégica Riesgos'!CU81*1</f>
        <v>0</v>
      </c>
      <c r="L78" s="6">
        <f>'[2]Matriz Estratégica Riesgos'!CV81*2</f>
        <v>0</v>
      </c>
      <c r="M78" s="88"/>
      <c r="N78" s="2"/>
      <c r="O78" s="2"/>
    </row>
    <row r="79" spans="1:15" x14ac:dyDescent="0.25">
      <c r="A79" s="2"/>
      <c r="B79" s="2"/>
      <c r="C79" s="2"/>
      <c r="D79" s="2"/>
      <c r="E79" s="2"/>
      <c r="F79" s="2"/>
      <c r="G79" s="2"/>
      <c r="H79" s="2"/>
      <c r="I79" s="2"/>
      <c r="J79" s="87">
        <v>40</v>
      </c>
      <c r="K79" s="6">
        <f>'[2]Matriz Estratégica Riesgos'!CU82*3</f>
        <v>3</v>
      </c>
      <c r="L79" s="6">
        <f>'[2]Matriz Estratégica Riesgos'!CV82*5</f>
        <v>0</v>
      </c>
      <c r="M79" s="88">
        <f>SUM(K79:L80)/44</f>
        <v>6.8181818181818177E-2</v>
      </c>
      <c r="N79" s="2"/>
      <c r="O79" s="2"/>
    </row>
    <row r="80" spans="1:15" x14ac:dyDescent="0.25">
      <c r="A80" s="2"/>
      <c r="B80" s="2"/>
      <c r="C80" s="2"/>
      <c r="D80" s="2"/>
      <c r="E80" s="2"/>
      <c r="F80" s="2"/>
      <c r="G80" s="2"/>
      <c r="H80" s="2"/>
      <c r="I80" s="2"/>
      <c r="J80" s="87"/>
      <c r="K80" s="6">
        <f>'[2]Matriz Estratégica Riesgos'!CU83*1</f>
        <v>0</v>
      </c>
      <c r="L80" s="6">
        <f>'[2]Matriz Estratégica Riesgos'!CV83*2</f>
        <v>0</v>
      </c>
      <c r="M80" s="88"/>
      <c r="N80" s="2"/>
      <c r="O80" s="2"/>
    </row>
    <row r="81" spans="1:15" x14ac:dyDescent="0.25">
      <c r="A81" s="2"/>
      <c r="B81" s="2"/>
      <c r="C81" s="2"/>
      <c r="D81" s="2"/>
      <c r="E81" s="2"/>
      <c r="F81" s="2"/>
      <c r="G81" s="2"/>
      <c r="H81" s="2"/>
      <c r="I81" s="2"/>
      <c r="J81" s="87">
        <v>41</v>
      </c>
      <c r="K81" s="6">
        <f>'[2]Matriz Estratégica Riesgos'!CU84*3</f>
        <v>3</v>
      </c>
      <c r="L81" s="6">
        <f>'[2]Matriz Estratégica Riesgos'!CV84*5</f>
        <v>0</v>
      </c>
      <c r="M81" s="88">
        <f>SUM(K81:L82)/44</f>
        <v>6.8181818181818177E-2</v>
      </c>
      <c r="N81" s="2"/>
      <c r="O81" s="2"/>
    </row>
    <row r="82" spans="1:15" x14ac:dyDescent="0.25">
      <c r="A82" s="2"/>
      <c r="B82" s="2"/>
      <c r="C82" s="2"/>
      <c r="D82" s="2"/>
      <c r="E82" s="2"/>
      <c r="F82" s="2"/>
      <c r="G82" s="2"/>
      <c r="H82" s="2"/>
      <c r="I82" s="2"/>
      <c r="J82" s="87"/>
      <c r="K82" s="6">
        <f>'[2]Matriz Estratégica Riesgos'!CU85*1</f>
        <v>0</v>
      </c>
      <c r="L82" s="6">
        <f>'[2]Matriz Estratégica Riesgos'!CV85*2</f>
        <v>0</v>
      </c>
      <c r="M82" s="88"/>
      <c r="N82" s="2"/>
      <c r="O82" s="2"/>
    </row>
    <row r="83" spans="1:15" x14ac:dyDescent="0.25">
      <c r="A83" s="2"/>
      <c r="B83" s="2"/>
      <c r="C83" s="2"/>
      <c r="D83" s="2"/>
      <c r="E83" s="2"/>
      <c r="F83" s="2"/>
      <c r="G83" s="2"/>
      <c r="H83" s="2"/>
      <c r="I83" s="2"/>
      <c r="J83" s="87">
        <v>42</v>
      </c>
      <c r="K83" s="6">
        <f>'[2]Matriz Estratégica Riesgos'!CU86*3</f>
        <v>0</v>
      </c>
      <c r="L83" s="6">
        <f>'[2]Matriz Estratégica Riesgos'!CV86*5</f>
        <v>5</v>
      </c>
      <c r="M83" s="88">
        <f>SUM(K83:L84)/44</f>
        <v>0.11363636363636363</v>
      </c>
      <c r="N83" s="2"/>
      <c r="O83" s="2"/>
    </row>
    <row r="84" spans="1:15" x14ac:dyDescent="0.25">
      <c r="A84" s="2"/>
      <c r="B84" s="2"/>
      <c r="C84" s="2"/>
      <c r="D84" s="2"/>
      <c r="E84" s="2"/>
      <c r="F84" s="2"/>
      <c r="G84" s="2"/>
      <c r="H84" s="2"/>
      <c r="I84" s="2"/>
      <c r="J84" s="87"/>
      <c r="K84" s="6">
        <f>'[2]Matriz Estratégica Riesgos'!CU87*1</f>
        <v>0</v>
      </c>
      <c r="L84" s="6">
        <f>'[2]Matriz Estratégica Riesgos'!CV87*2</f>
        <v>0</v>
      </c>
      <c r="M84" s="88"/>
      <c r="N84" s="2"/>
      <c r="O84" s="2"/>
    </row>
    <row r="85" spans="1:15" x14ac:dyDescent="0.25">
      <c r="A85" s="2"/>
      <c r="B85" s="2"/>
      <c r="C85" s="2"/>
      <c r="D85" s="2"/>
      <c r="E85" s="2"/>
      <c r="F85" s="2"/>
      <c r="G85" s="2"/>
      <c r="H85" s="2"/>
      <c r="I85" s="2"/>
      <c r="J85" s="87">
        <v>43</v>
      </c>
      <c r="K85" s="6">
        <f>'[2]Matriz Estratégica Riesgos'!CU88*3</f>
        <v>3</v>
      </c>
      <c r="L85" s="6">
        <f>'[2]Matriz Estratégica Riesgos'!CV88*5</f>
        <v>0</v>
      </c>
      <c r="M85" s="88">
        <f>SUM(K85:L86)/44</f>
        <v>6.8181818181818177E-2</v>
      </c>
      <c r="N85" s="2"/>
      <c r="O85" s="2"/>
    </row>
    <row r="86" spans="1:15" x14ac:dyDescent="0.25">
      <c r="A86" s="2"/>
      <c r="B86" s="2"/>
      <c r="C86" s="2"/>
      <c r="D86" s="2"/>
      <c r="E86" s="2"/>
      <c r="F86" s="2"/>
      <c r="G86" s="2"/>
      <c r="H86" s="2"/>
      <c r="I86" s="2"/>
      <c r="J86" s="87"/>
      <c r="K86" s="6">
        <f>'[2]Matriz Estratégica Riesgos'!CU89*1</f>
        <v>0</v>
      </c>
      <c r="L86" s="6">
        <f>'[2]Matriz Estratégica Riesgos'!CV89*2</f>
        <v>0</v>
      </c>
      <c r="M86" s="88"/>
      <c r="N86" s="2"/>
      <c r="O86" s="2"/>
    </row>
    <row r="87" spans="1:15" x14ac:dyDescent="0.25">
      <c r="A87" s="2"/>
      <c r="B87" s="2"/>
      <c r="C87" s="2"/>
      <c r="D87" s="2"/>
      <c r="E87" s="2"/>
      <c r="F87" s="2"/>
      <c r="G87" s="2"/>
      <c r="H87" s="2"/>
      <c r="I87" s="2"/>
      <c r="J87" s="87">
        <v>44</v>
      </c>
      <c r="K87" s="6">
        <f>'[2]Matriz Estratégica Riesgos'!CU90*3</f>
        <v>6</v>
      </c>
      <c r="L87" s="6">
        <f>'[2]Matriz Estratégica Riesgos'!CV90*5</f>
        <v>0</v>
      </c>
      <c r="M87" s="88">
        <f>SUM(K87:L88)/44</f>
        <v>0.13636363636363635</v>
      </c>
      <c r="N87" s="2"/>
      <c r="O87" s="2"/>
    </row>
    <row r="88" spans="1:15" x14ac:dyDescent="0.25">
      <c r="A88" s="2"/>
      <c r="B88" s="2"/>
      <c r="C88" s="2"/>
      <c r="D88" s="2"/>
      <c r="E88" s="2"/>
      <c r="F88" s="2"/>
      <c r="G88" s="2"/>
      <c r="H88" s="2"/>
      <c r="I88" s="2"/>
      <c r="J88" s="87"/>
      <c r="K88" s="6">
        <f>'[2]Matriz Estratégica Riesgos'!CU91*1</f>
        <v>0</v>
      </c>
      <c r="L88" s="6">
        <f>'[2]Matriz Estratégica Riesgos'!CV91*2</f>
        <v>0</v>
      </c>
      <c r="M88" s="88"/>
      <c r="N88" s="2"/>
      <c r="O88" s="2"/>
    </row>
    <row r="89" spans="1:15" x14ac:dyDescent="0.25">
      <c r="A89" s="2"/>
      <c r="B89" s="2"/>
      <c r="C89" s="2"/>
      <c r="D89" s="2"/>
      <c r="E89" s="2"/>
      <c r="F89" s="2"/>
      <c r="G89" s="2"/>
      <c r="H89" s="2"/>
      <c r="I89" s="2"/>
      <c r="J89" s="87">
        <v>45</v>
      </c>
      <c r="K89" s="6">
        <f>'[2]Matriz Estratégica Riesgos'!CU92*3</f>
        <v>3</v>
      </c>
      <c r="L89" s="6">
        <f>'[2]Matriz Estratégica Riesgos'!CV92*5</f>
        <v>0</v>
      </c>
      <c r="M89" s="88">
        <f>SUM(K89:L90)/44</f>
        <v>6.8181818181818177E-2</v>
      </c>
      <c r="N89" s="2"/>
      <c r="O89" s="2"/>
    </row>
    <row r="90" spans="1:15" x14ac:dyDescent="0.25">
      <c r="A90" s="2"/>
      <c r="B90" s="2"/>
      <c r="C90" s="2"/>
      <c r="D90" s="2"/>
      <c r="E90" s="2"/>
      <c r="F90" s="2"/>
      <c r="G90" s="2"/>
      <c r="H90" s="2"/>
      <c r="I90" s="2"/>
      <c r="J90" s="87"/>
      <c r="K90" s="6">
        <f>'[2]Matriz Estratégica Riesgos'!CU93*1</f>
        <v>0</v>
      </c>
      <c r="L90" s="6">
        <f>'[2]Matriz Estratégica Riesgos'!CV93*2</f>
        <v>0</v>
      </c>
      <c r="M90" s="88"/>
      <c r="N90" s="2"/>
      <c r="O90" s="2"/>
    </row>
    <row r="91" spans="1:15" x14ac:dyDescent="0.25">
      <c r="A91" s="2"/>
      <c r="B91" s="2"/>
      <c r="C91" s="2"/>
      <c r="D91" s="2"/>
      <c r="E91" s="2"/>
      <c r="F91" s="2"/>
      <c r="G91" s="2"/>
      <c r="H91" s="2"/>
      <c r="I91" s="2"/>
      <c r="J91" s="87">
        <v>46</v>
      </c>
      <c r="K91" s="6">
        <f>'[2]Matriz Estratégica Riesgos'!CU94*3</f>
        <v>3</v>
      </c>
      <c r="L91" s="6">
        <f>'[2]Matriz Estratégica Riesgos'!CV94*5</f>
        <v>0</v>
      </c>
      <c r="M91" s="88">
        <f>SUM(K91:L92)/44</f>
        <v>6.8181818181818177E-2</v>
      </c>
      <c r="N91" s="2"/>
      <c r="O91" s="2"/>
    </row>
    <row r="92" spans="1:15" x14ac:dyDescent="0.25">
      <c r="A92" s="2"/>
      <c r="B92" s="2"/>
      <c r="C92" s="2"/>
      <c r="D92" s="2"/>
      <c r="E92" s="2"/>
      <c r="F92" s="2"/>
      <c r="G92" s="2"/>
      <c r="H92" s="2"/>
      <c r="I92" s="2"/>
      <c r="J92" s="87"/>
      <c r="K92" s="6">
        <f>'[2]Matriz Estratégica Riesgos'!CU95*1</f>
        <v>0</v>
      </c>
      <c r="L92" s="6">
        <f>'[2]Matriz Estratégica Riesgos'!CV95*2</f>
        <v>0</v>
      </c>
      <c r="M92" s="88"/>
      <c r="N92" s="2"/>
      <c r="O92" s="2"/>
    </row>
    <row r="93" spans="1:15" x14ac:dyDescent="0.25">
      <c r="A93" s="2"/>
      <c r="B93" s="2"/>
      <c r="C93" s="2"/>
      <c r="D93" s="2"/>
      <c r="E93" s="2"/>
      <c r="F93" s="2"/>
      <c r="G93" s="2"/>
      <c r="H93" s="2"/>
      <c r="I93" s="2"/>
      <c r="J93" s="87">
        <v>47</v>
      </c>
      <c r="K93" s="6">
        <f>'[2]Matriz Estratégica Riesgos'!CU96*3</f>
        <v>0</v>
      </c>
      <c r="L93" s="6">
        <f>'[2]Matriz Estratégica Riesgos'!CV96*5</f>
        <v>0</v>
      </c>
      <c r="M93" s="88">
        <f>SUM(K93:L94)/44</f>
        <v>4.5454545454545456E-2</v>
      </c>
      <c r="N93" s="2"/>
      <c r="O93" s="2"/>
    </row>
    <row r="94" spans="1:15" x14ac:dyDescent="0.25">
      <c r="A94" s="2"/>
      <c r="B94" s="2"/>
      <c r="C94" s="2"/>
      <c r="D94" s="2"/>
      <c r="E94" s="2"/>
      <c r="F94" s="2"/>
      <c r="G94" s="2"/>
      <c r="H94" s="2"/>
      <c r="I94" s="2"/>
      <c r="J94" s="87"/>
      <c r="K94" s="6">
        <f>'[2]Matriz Estratégica Riesgos'!CU97*1</f>
        <v>0</v>
      </c>
      <c r="L94" s="6">
        <f>'[2]Matriz Estratégica Riesgos'!CV97*2</f>
        <v>2</v>
      </c>
      <c r="M94" s="88"/>
      <c r="N94" s="2"/>
      <c r="O94" s="2"/>
    </row>
    <row r="95" spans="1:15" x14ac:dyDescent="0.25">
      <c r="A95" s="2"/>
      <c r="B95" s="2"/>
      <c r="C95" s="2"/>
      <c r="D95" s="2"/>
      <c r="E95" s="2"/>
      <c r="F95" s="2"/>
      <c r="G95" s="2"/>
      <c r="H95" s="2"/>
      <c r="I95" s="2"/>
      <c r="J95" s="87">
        <v>48</v>
      </c>
      <c r="K95" s="6">
        <f>'[2]Matriz Estratégica Riesgos'!CU98*3</f>
        <v>3</v>
      </c>
      <c r="L95" s="6">
        <f>'[2]Matriz Estratégica Riesgos'!CV98*5</f>
        <v>0</v>
      </c>
      <c r="M95" s="88">
        <f>SUM(K95:L96)/44</f>
        <v>6.8181818181818177E-2</v>
      </c>
      <c r="N95" s="2"/>
      <c r="O95" s="2"/>
    </row>
    <row r="96" spans="1:15" x14ac:dyDescent="0.25">
      <c r="A96" s="2"/>
      <c r="B96" s="2"/>
      <c r="C96" s="2"/>
      <c r="D96" s="2"/>
      <c r="E96" s="2"/>
      <c r="F96" s="2"/>
      <c r="G96" s="2"/>
      <c r="H96" s="2"/>
      <c r="I96" s="2"/>
      <c r="J96" s="87"/>
      <c r="K96" s="6">
        <f>'[2]Matriz Estratégica Riesgos'!CU99*1</f>
        <v>0</v>
      </c>
      <c r="L96" s="6">
        <f>'[2]Matriz Estratégica Riesgos'!CV99*2</f>
        <v>0</v>
      </c>
      <c r="M96" s="88"/>
      <c r="N96" s="2"/>
      <c r="O96" s="2"/>
    </row>
    <row r="97" spans="1:15" x14ac:dyDescent="0.25">
      <c r="A97" s="2"/>
      <c r="B97" s="2"/>
      <c r="C97" s="2"/>
      <c r="D97" s="2"/>
      <c r="E97" s="2"/>
      <c r="F97" s="2"/>
      <c r="G97" s="2"/>
      <c r="H97" s="2"/>
      <c r="I97" s="2"/>
      <c r="J97" s="87">
        <v>49</v>
      </c>
      <c r="K97" s="6">
        <f>'[2]Matriz Estratégica Riesgos'!CU100*3</f>
        <v>3</v>
      </c>
      <c r="L97" s="6">
        <f>'[2]Matriz Estratégica Riesgos'!CV100*5</f>
        <v>0</v>
      </c>
      <c r="M97" s="88">
        <f>SUM(K97:L98)/44</f>
        <v>6.8181818181818177E-2</v>
      </c>
      <c r="N97" s="2"/>
      <c r="O97" s="2"/>
    </row>
    <row r="98" spans="1:15" x14ac:dyDescent="0.25">
      <c r="A98" s="2"/>
      <c r="B98" s="2"/>
      <c r="C98" s="2"/>
      <c r="D98" s="2"/>
      <c r="E98" s="2"/>
      <c r="F98" s="2"/>
      <c r="G98" s="2"/>
      <c r="H98" s="2"/>
      <c r="I98" s="2"/>
      <c r="J98" s="87"/>
      <c r="K98" s="6">
        <f>'[2]Matriz Estratégica Riesgos'!CU101*1</f>
        <v>0</v>
      </c>
      <c r="L98" s="6">
        <f>'[2]Matriz Estratégica Riesgos'!CV101*2</f>
        <v>0</v>
      </c>
      <c r="M98" s="88"/>
      <c r="N98" s="2"/>
      <c r="O98" s="2"/>
    </row>
    <row r="99" spans="1:15" x14ac:dyDescent="0.25">
      <c r="A99" s="2"/>
      <c r="B99" s="2"/>
      <c r="C99" s="2"/>
      <c r="D99" s="2"/>
      <c r="E99" s="2"/>
      <c r="F99" s="2"/>
      <c r="G99" s="2"/>
      <c r="H99" s="2"/>
      <c r="I99" s="2"/>
      <c r="J99" s="87">
        <v>50</v>
      </c>
      <c r="K99" s="6">
        <f>'[2]Matriz Estratégica Riesgos'!CU102*3</f>
        <v>3</v>
      </c>
      <c r="L99" s="6">
        <f>'[2]Matriz Estratégica Riesgos'!CV102*5</f>
        <v>0</v>
      </c>
      <c r="M99" s="88">
        <f>SUM(K99:L100)/44</f>
        <v>6.8181818181818177E-2</v>
      </c>
      <c r="N99" s="2"/>
      <c r="O99" s="2"/>
    </row>
    <row r="100" spans="1:15" x14ac:dyDescent="0.25">
      <c r="A100" s="2"/>
      <c r="B100" s="2"/>
      <c r="C100" s="2"/>
      <c r="D100" s="2"/>
      <c r="E100" s="2"/>
      <c r="F100" s="2"/>
      <c r="G100" s="2"/>
      <c r="H100" s="2"/>
      <c r="I100" s="2"/>
      <c r="J100" s="87"/>
      <c r="K100" s="6">
        <f>'[2]Matriz Estratégica Riesgos'!CU103*1</f>
        <v>0</v>
      </c>
      <c r="L100" s="6">
        <f>'[2]Matriz Estratégica Riesgos'!CV103*2</f>
        <v>0</v>
      </c>
      <c r="M100" s="88"/>
      <c r="N100" s="2"/>
      <c r="O100" s="2"/>
    </row>
    <row r="101" spans="1:15" x14ac:dyDescent="0.25">
      <c r="A101" s="2"/>
      <c r="B101" s="2"/>
      <c r="C101" s="2"/>
      <c r="D101" s="2"/>
      <c r="E101" s="2"/>
      <c r="F101" s="2"/>
      <c r="G101" s="2"/>
      <c r="H101" s="2"/>
      <c r="I101" s="2"/>
      <c r="J101" s="87">
        <v>51</v>
      </c>
      <c r="K101" s="6">
        <f>'[2]Matriz Estratégica Riesgos'!CU104*3</f>
        <v>0</v>
      </c>
      <c r="L101" s="6">
        <f>'[2]Matriz Estratégica Riesgos'!CV104*5</f>
        <v>0</v>
      </c>
      <c r="M101" s="88">
        <f>SUM(K101:L102)/44</f>
        <v>4.5454545454545456E-2</v>
      </c>
      <c r="N101" s="2"/>
      <c r="O101" s="2"/>
    </row>
    <row r="102" spans="1:15" x14ac:dyDescent="0.25">
      <c r="A102" s="2"/>
      <c r="B102" s="2"/>
      <c r="C102" s="2"/>
      <c r="D102" s="2"/>
      <c r="E102" s="2"/>
      <c r="F102" s="2"/>
      <c r="G102" s="2"/>
      <c r="H102" s="2"/>
      <c r="I102" s="2"/>
      <c r="J102" s="87"/>
      <c r="K102" s="6">
        <f>'[2]Matriz Estratégica Riesgos'!CU105*1</f>
        <v>0</v>
      </c>
      <c r="L102" s="6">
        <f>'[2]Matriz Estratégica Riesgos'!CV105*2</f>
        <v>2</v>
      </c>
      <c r="M102" s="88"/>
      <c r="N102" s="2"/>
      <c r="O102" s="2"/>
    </row>
    <row r="103" spans="1:15" x14ac:dyDescent="0.25">
      <c r="A103" s="2"/>
      <c r="B103" s="2"/>
      <c r="C103" s="2"/>
      <c r="D103" s="2"/>
      <c r="E103" s="2"/>
      <c r="F103" s="2"/>
      <c r="G103" s="2"/>
      <c r="H103" s="2"/>
      <c r="I103" s="2"/>
      <c r="J103" s="2"/>
      <c r="K103" s="6"/>
      <c r="L103" s="6"/>
      <c r="M103" s="2"/>
      <c r="N103" s="2"/>
      <c r="O103" s="2"/>
    </row>
    <row r="104" spans="1:15" x14ac:dyDescent="0.25">
      <c r="A104" s="2"/>
      <c r="B104" s="2"/>
      <c r="C104" s="2"/>
      <c r="D104" s="2"/>
      <c r="E104" s="2"/>
      <c r="F104" s="2"/>
      <c r="G104" s="2"/>
      <c r="H104" s="2"/>
      <c r="I104" s="2"/>
      <c r="J104" s="2"/>
      <c r="K104" s="6"/>
      <c r="L104" s="6"/>
      <c r="M104" s="2"/>
      <c r="N104" s="2"/>
      <c r="O104" s="2"/>
    </row>
    <row r="105" spans="1:15" x14ac:dyDescent="0.25">
      <c r="A105" s="2"/>
      <c r="B105" s="2"/>
      <c r="C105" s="2"/>
      <c r="D105" s="2"/>
      <c r="E105" s="2"/>
      <c r="F105" s="2"/>
      <c r="G105" s="2"/>
      <c r="H105" s="2"/>
      <c r="I105" s="2"/>
      <c r="J105" s="2"/>
      <c r="K105" s="6"/>
      <c r="L105" s="6"/>
      <c r="M105" s="2"/>
      <c r="N105" s="2"/>
      <c r="O105" s="2"/>
    </row>
    <row r="106" spans="1:15" x14ac:dyDescent="0.25">
      <c r="A106" s="2"/>
      <c r="B106" s="2"/>
      <c r="C106" s="2"/>
      <c r="D106" s="2"/>
      <c r="E106" s="2"/>
      <c r="F106" s="2"/>
      <c r="G106" s="2"/>
      <c r="H106" s="2"/>
      <c r="I106" s="2"/>
      <c r="J106" s="2"/>
      <c r="K106" s="6"/>
      <c r="L106" s="6"/>
      <c r="M106" s="2"/>
      <c r="N106" s="2"/>
      <c r="O106" s="2"/>
    </row>
    <row r="107" spans="1:15" x14ac:dyDescent="0.25">
      <c r="A107" s="2"/>
      <c r="B107" s="2"/>
      <c r="C107" s="2"/>
      <c r="D107" s="2"/>
      <c r="E107" s="2"/>
      <c r="F107" s="2"/>
      <c r="G107" s="2"/>
      <c r="H107" s="2"/>
      <c r="I107" s="2"/>
      <c r="J107" s="2"/>
      <c r="K107" s="6"/>
      <c r="L107" s="6"/>
      <c r="M107" s="2"/>
      <c r="N107" s="2"/>
      <c r="O107" s="2"/>
    </row>
    <row r="108" spans="1:15" x14ac:dyDescent="0.25">
      <c r="A108" s="2"/>
      <c r="B108" s="2"/>
      <c r="C108" s="2"/>
      <c r="D108" s="2"/>
      <c r="E108" s="2"/>
      <c r="F108" s="2"/>
      <c r="G108" s="2"/>
      <c r="H108" s="2"/>
      <c r="I108" s="2"/>
      <c r="J108" s="2"/>
      <c r="K108" s="6"/>
      <c r="L108" s="6"/>
      <c r="M108" s="2"/>
      <c r="N108" s="2"/>
      <c r="O108" s="2"/>
    </row>
    <row r="109" spans="1:15" x14ac:dyDescent="0.25">
      <c r="A109" s="2"/>
      <c r="B109" s="2"/>
      <c r="C109" s="2"/>
      <c r="D109" s="2"/>
      <c r="E109" s="2"/>
      <c r="F109" s="2"/>
      <c r="G109" s="2"/>
      <c r="H109" s="2"/>
      <c r="I109" s="2"/>
      <c r="J109" s="2"/>
      <c r="K109" s="6"/>
      <c r="L109" s="6"/>
      <c r="M109" s="2"/>
      <c r="N109" s="2"/>
      <c r="O109" s="2"/>
    </row>
    <row r="110" spans="1:15" x14ac:dyDescent="0.25">
      <c r="A110" s="2"/>
      <c r="B110" s="2"/>
      <c r="C110" s="2"/>
      <c r="D110" s="2"/>
      <c r="E110" s="2"/>
      <c r="F110" s="2"/>
      <c r="G110" s="2"/>
      <c r="H110" s="2"/>
      <c r="I110" s="2"/>
      <c r="J110" s="2"/>
      <c r="K110" s="6"/>
      <c r="L110" s="6"/>
      <c r="M110" s="2"/>
      <c r="N110" s="2"/>
      <c r="O110" s="2"/>
    </row>
    <row r="111" spans="1:15" x14ac:dyDescent="0.25">
      <c r="A111" s="2"/>
      <c r="B111" s="2"/>
      <c r="C111" s="2"/>
      <c r="D111" s="2"/>
      <c r="E111" s="2"/>
      <c r="F111" s="2"/>
      <c r="G111" s="2"/>
      <c r="H111" s="2"/>
      <c r="I111" s="2"/>
      <c r="J111" s="2"/>
      <c r="K111" s="6"/>
      <c r="L111" s="6"/>
      <c r="M111" s="2"/>
      <c r="N111" s="2"/>
      <c r="O111" s="2"/>
    </row>
    <row r="112" spans="1:15" x14ac:dyDescent="0.25">
      <c r="A112" s="2"/>
      <c r="B112" s="2"/>
      <c r="C112" s="2"/>
      <c r="D112" s="2"/>
      <c r="E112" s="2"/>
      <c r="F112" s="2"/>
      <c r="G112" s="2"/>
      <c r="H112" s="2"/>
      <c r="I112" s="2"/>
      <c r="J112" s="2"/>
      <c r="K112" s="6"/>
      <c r="L112" s="6"/>
      <c r="M112" s="2"/>
      <c r="N112" s="2"/>
      <c r="O112" s="2"/>
    </row>
    <row r="113" spans="1:15" x14ac:dyDescent="0.25">
      <c r="A113" s="2"/>
      <c r="B113" s="2"/>
      <c r="C113" s="2"/>
      <c r="D113" s="2"/>
      <c r="E113" s="2"/>
      <c r="F113" s="2"/>
      <c r="G113" s="2"/>
      <c r="H113" s="2"/>
      <c r="I113" s="2"/>
      <c r="J113" s="2"/>
      <c r="K113" s="6"/>
      <c r="L113" s="6"/>
      <c r="M113" s="2"/>
      <c r="N113" s="2"/>
      <c r="O113" s="2"/>
    </row>
    <row r="114" spans="1:15" x14ac:dyDescent="0.25">
      <c r="A114" s="2"/>
      <c r="B114" s="2"/>
      <c r="C114" s="2"/>
      <c r="D114" s="2"/>
      <c r="E114" s="2"/>
      <c r="F114" s="2"/>
      <c r="G114" s="2"/>
      <c r="H114" s="2"/>
      <c r="I114" s="2"/>
      <c r="J114" s="2"/>
      <c r="K114" s="6"/>
      <c r="L114" s="6"/>
      <c r="M114" s="2"/>
      <c r="N114" s="2"/>
      <c r="O114" s="2"/>
    </row>
    <row r="115" spans="1:15" x14ac:dyDescent="0.25">
      <c r="A115" s="2"/>
      <c r="B115" s="2"/>
      <c r="C115" s="2"/>
      <c r="D115" s="2"/>
      <c r="E115" s="2"/>
      <c r="F115" s="2"/>
      <c r="G115" s="2"/>
      <c r="H115" s="2"/>
      <c r="I115" s="2"/>
      <c r="J115" s="2"/>
      <c r="K115" s="6"/>
      <c r="L115" s="6"/>
      <c r="M115" s="2"/>
      <c r="N115" s="2"/>
      <c r="O115" s="2"/>
    </row>
    <row r="116" spans="1:15" x14ac:dyDescent="0.25">
      <c r="A116" s="2"/>
      <c r="B116" s="2"/>
      <c r="C116" s="2"/>
      <c r="D116" s="2"/>
      <c r="E116" s="2"/>
      <c r="F116" s="2"/>
      <c r="G116" s="2"/>
      <c r="H116" s="2"/>
      <c r="I116" s="2"/>
      <c r="J116" s="2"/>
      <c r="K116" s="6"/>
      <c r="L116" s="6"/>
      <c r="M116" s="2"/>
      <c r="N116" s="2"/>
      <c r="O116" s="2"/>
    </row>
    <row r="117" spans="1:15" x14ac:dyDescent="0.25">
      <c r="A117" s="2"/>
      <c r="B117" s="2"/>
      <c r="C117" s="2"/>
      <c r="D117" s="2"/>
      <c r="E117" s="2"/>
      <c r="F117" s="2"/>
      <c r="G117" s="2"/>
      <c r="H117" s="2"/>
      <c r="I117" s="2"/>
      <c r="J117" s="2"/>
      <c r="K117" s="6"/>
      <c r="L117" s="6"/>
      <c r="M117" s="2"/>
      <c r="N117" s="2"/>
      <c r="O117" s="2"/>
    </row>
    <row r="118" spans="1:15" x14ac:dyDescent="0.25">
      <c r="A118" s="2"/>
      <c r="B118" s="2"/>
      <c r="C118" s="2"/>
      <c r="D118" s="2"/>
      <c r="E118" s="2"/>
      <c r="F118" s="2"/>
      <c r="G118" s="2"/>
      <c r="H118" s="2"/>
      <c r="I118" s="2"/>
      <c r="J118" s="2"/>
      <c r="K118" s="6"/>
      <c r="L118" s="6"/>
      <c r="M118" s="2"/>
      <c r="N118" s="2"/>
      <c r="O118" s="2"/>
    </row>
    <row r="119" spans="1:15" x14ac:dyDescent="0.25">
      <c r="A119" s="2"/>
      <c r="B119" s="2"/>
      <c r="C119" s="2"/>
      <c r="D119" s="2"/>
      <c r="E119" s="2"/>
      <c r="F119" s="2"/>
      <c r="G119" s="2"/>
      <c r="H119" s="2"/>
      <c r="I119" s="2"/>
      <c r="J119" s="2"/>
      <c r="K119" s="6"/>
      <c r="L119" s="6"/>
      <c r="M119" s="2"/>
      <c r="N119" s="2"/>
      <c r="O119" s="2"/>
    </row>
    <row r="120" spans="1:15" x14ac:dyDescent="0.25">
      <c r="A120" s="2"/>
      <c r="B120" s="2"/>
      <c r="C120" s="2"/>
      <c r="D120" s="2"/>
      <c r="E120" s="2"/>
      <c r="F120" s="2"/>
      <c r="G120" s="2"/>
      <c r="H120" s="2"/>
      <c r="I120" s="2"/>
      <c r="J120" s="2"/>
      <c r="K120" s="6"/>
      <c r="L120" s="6"/>
      <c r="M120" s="2"/>
      <c r="N120" s="2"/>
      <c r="O120" s="2"/>
    </row>
    <row r="121" spans="1:15" x14ac:dyDescent="0.25">
      <c r="A121" s="2"/>
      <c r="B121" s="2"/>
      <c r="C121" s="2"/>
      <c r="D121" s="2"/>
      <c r="E121" s="2"/>
      <c r="F121" s="2"/>
      <c r="G121" s="2"/>
      <c r="H121" s="2"/>
      <c r="I121" s="2"/>
      <c r="J121" s="2"/>
      <c r="K121" s="6"/>
      <c r="L121" s="6"/>
      <c r="M121" s="2"/>
      <c r="N121" s="2"/>
      <c r="O121" s="2"/>
    </row>
    <row r="122" spans="1:15" x14ac:dyDescent="0.25">
      <c r="A122" s="2"/>
      <c r="B122" s="2"/>
      <c r="C122" s="2"/>
      <c r="D122" s="2"/>
      <c r="E122" s="2"/>
      <c r="F122" s="2"/>
      <c r="G122" s="2"/>
      <c r="H122" s="2"/>
      <c r="I122" s="2"/>
      <c r="J122" s="2"/>
      <c r="K122" s="6"/>
      <c r="L122" s="6"/>
      <c r="M122" s="2"/>
      <c r="N122" s="2"/>
      <c r="O122" s="2"/>
    </row>
    <row r="123" spans="1:15" x14ac:dyDescent="0.25">
      <c r="A123" s="2"/>
      <c r="B123" s="2"/>
      <c r="C123" s="2"/>
      <c r="D123" s="2"/>
      <c r="E123" s="2"/>
      <c r="F123" s="2"/>
      <c r="G123" s="2"/>
      <c r="H123" s="2"/>
      <c r="I123" s="2"/>
      <c r="J123" s="2"/>
      <c r="K123" s="6"/>
      <c r="L123" s="6"/>
      <c r="M123" s="2"/>
      <c r="N123" s="2"/>
      <c r="O123" s="2"/>
    </row>
    <row r="124" spans="1:15" x14ac:dyDescent="0.25">
      <c r="A124" s="2"/>
      <c r="B124" s="2"/>
      <c r="C124" s="2"/>
      <c r="D124" s="2"/>
      <c r="E124" s="2"/>
      <c r="F124" s="2"/>
      <c r="G124" s="2"/>
      <c r="H124" s="2"/>
      <c r="I124" s="2"/>
      <c r="J124" s="2"/>
      <c r="K124" s="6"/>
      <c r="L124" s="6"/>
      <c r="M124" s="2"/>
      <c r="N124" s="2"/>
      <c r="O124" s="2"/>
    </row>
    <row r="125" spans="1:15" x14ac:dyDescent="0.25">
      <c r="A125" s="2"/>
      <c r="B125" s="2"/>
      <c r="C125" s="2"/>
      <c r="D125" s="2"/>
      <c r="E125" s="2"/>
      <c r="F125" s="2"/>
      <c r="G125" s="2"/>
      <c r="H125" s="2"/>
      <c r="I125" s="2"/>
      <c r="J125" s="2"/>
      <c r="K125" s="6"/>
      <c r="L125" s="6"/>
      <c r="M125" s="2"/>
      <c r="N125" s="2"/>
      <c r="O125" s="2"/>
    </row>
    <row r="126" spans="1:15" x14ac:dyDescent="0.25">
      <c r="A126" s="2"/>
      <c r="B126" s="2"/>
      <c r="C126" s="2"/>
      <c r="D126" s="2"/>
      <c r="E126" s="2"/>
      <c r="F126" s="2"/>
      <c r="G126" s="2"/>
      <c r="H126" s="2"/>
      <c r="I126" s="2"/>
      <c r="J126" s="2"/>
      <c r="K126" s="6"/>
      <c r="L126" s="6"/>
      <c r="M126" s="2"/>
      <c r="N126" s="2"/>
      <c r="O126" s="2"/>
    </row>
    <row r="127" spans="1:15" x14ac:dyDescent="0.25">
      <c r="A127" s="2"/>
      <c r="B127" s="2"/>
      <c r="C127" s="2"/>
      <c r="D127" s="2"/>
      <c r="E127" s="2"/>
      <c r="F127" s="2"/>
      <c r="G127" s="2"/>
      <c r="H127" s="2"/>
      <c r="I127" s="2"/>
      <c r="J127" s="2"/>
      <c r="K127" s="6"/>
      <c r="L127" s="6"/>
      <c r="M127" s="2"/>
      <c r="N127" s="2"/>
      <c r="O127" s="2"/>
    </row>
    <row r="128" spans="1:15" x14ac:dyDescent="0.25">
      <c r="A128" s="2"/>
      <c r="B128" s="2"/>
      <c r="C128" s="2"/>
      <c r="D128" s="2"/>
      <c r="E128" s="2"/>
      <c r="F128" s="2"/>
      <c r="G128" s="2"/>
      <c r="H128" s="2"/>
      <c r="I128" s="2"/>
      <c r="J128" s="2"/>
      <c r="K128" s="6"/>
      <c r="L128" s="6"/>
      <c r="M128" s="2"/>
      <c r="N128" s="2"/>
      <c r="O128" s="2"/>
    </row>
    <row r="129" spans="1:15" x14ac:dyDescent="0.25">
      <c r="A129" s="2"/>
      <c r="B129" s="2"/>
      <c r="C129" s="2"/>
      <c r="D129" s="2"/>
      <c r="E129" s="2"/>
      <c r="F129" s="2"/>
      <c r="G129" s="2"/>
      <c r="H129" s="2"/>
      <c r="I129" s="2"/>
      <c r="J129" s="2"/>
      <c r="K129" s="6"/>
      <c r="L129" s="6"/>
      <c r="M129" s="2"/>
      <c r="N129" s="2"/>
      <c r="O129" s="2"/>
    </row>
    <row r="130" spans="1:15" x14ac:dyDescent="0.25">
      <c r="A130" s="2"/>
      <c r="B130" s="2"/>
      <c r="C130" s="2"/>
      <c r="D130" s="2"/>
      <c r="E130" s="2"/>
      <c r="F130" s="2"/>
      <c r="G130" s="2"/>
      <c r="H130" s="2"/>
      <c r="I130" s="2"/>
      <c r="J130" s="2"/>
      <c r="K130" s="6"/>
      <c r="L130" s="6"/>
      <c r="M130" s="2"/>
      <c r="N130" s="2"/>
      <c r="O130" s="2"/>
    </row>
    <row r="131" spans="1:15" x14ac:dyDescent="0.25">
      <c r="A131" s="2"/>
      <c r="B131" s="2"/>
      <c r="C131" s="2"/>
      <c r="D131" s="2"/>
      <c r="E131" s="2"/>
      <c r="F131" s="2"/>
      <c r="G131" s="2"/>
      <c r="H131" s="2"/>
      <c r="I131" s="2"/>
      <c r="J131" s="2"/>
      <c r="K131" s="6"/>
      <c r="L131" s="6"/>
      <c r="M131" s="2"/>
      <c r="N131" s="2"/>
      <c r="O131" s="2"/>
    </row>
    <row r="132" spans="1:15" x14ac:dyDescent="0.25">
      <c r="A132" s="2"/>
      <c r="B132" s="2"/>
      <c r="C132" s="2"/>
      <c r="D132" s="2"/>
      <c r="E132" s="2"/>
      <c r="F132" s="2"/>
      <c r="G132" s="2"/>
      <c r="H132" s="2"/>
      <c r="I132" s="2"/>
      <c r="J132" s="2"/>
      <c r="K132" s="6"/>
      <c r="L132" s="6"/>
      <c r="M132" s="2"/>
      <c r="N132" s="2"/>
      <c r="O132" s="2"/>
    </row>
    <row r="133" spans="1:15" x14ac:dyDescent="0.25">
      <c r="A133" s="2"/>
      <c r="B133" s="2"/>
      <c r="C133" s="2"/>
      <c r="D133" s="2"/>
      <c r="E133" s="2"/>
      <c r="F133" s="2"/>
      <c r="G133" s="2"/>
      <c r="H133" s="2"/>
      <c r="I133" s="2"/>
      <c r="J133" s="2"/>
      <c r="K133" s="6"/>
      <c r="L133" s="6"/>
      <c r="M133" s="2"/>
      <c r="N133" s="2"/>
      <c r="O133" s="2"/>
    </row>
    <row r="134" spans="1:15" x14ac:dyDescent="0.25">
      <c r="A134" s="2"/>
      <c r="B134" s="2"/>
      <c r="C134" s="2"/>
      <c r="D134" s="2"/>
      <c r="E134" s="2"/>
      <c r="F134" s="2"/>
      <c r="G134" s="2"/>
      <c r="H134" s="2"/>
      <c r="I134" s="2"/>
      <c r="J134" s="2"/>
      <c r="K134" s="6"/>
      <c r="L134" s="6"/>
      <c r="M134" s="2"/>
      <c r="N134" s="2"/>
      <c r="O134" s="2"/>
    </row>
    <row r="135" spans="1:15" x14ac:dyDescent="0.25">
      <c r="A135" s="2"/>
      <c r="B135" s="2"/>
      <c r="C135" s="2"/>
      <c r="D135" s="2"/>
      <c r="E135" s="2"/>
      <c r="F135" s="2"/>
      <c r="G135" s="2"/>
      <c r="H135" s="2"/>
      <c r="I135" s="2"/>
      <c r="J135" s="2"/>
      <c r="K135" s="6"/>
      <c r="L135" s="6"/>
      <c r="M135" s="2"/>
      <c r="N135" s="2"/>
      <c r="O135" s="2"/>
    </row>
    <row r="136" spans="1:15" x14ac:dyDescent="0.25">
      <c r="A136" s="2"/>
      <c r="B136" s="2"/>
      <c r="C136" s="2"/>
      <c r="D136" s="2"/>
      <c r="E136" s="2"/>
      <c r="F136" s="2"/>
      <c r="G136" s="2"/>
      <c r="H136" s="2"/>
      <c r="I136" s="2"/>
      <c r="J136" s="2"/>
      <c r="K136" s="6"/>
      <c r="L136" s="6"/>
      <c r="M136" s="2"/>
      <c r="N136" s="2"/>
      <c r="O136" s="2"/>
    </row>
    <row r="137" spans="1:15" x14ac:dyDescent="0.25">
      <c r="A137" s="2"/>
      <c r="B137" s="2"/>
      <c r="C137" s="2"/>
      <c r="D137" s="2"/>
      <c r="E137" s="2"/>
      <c r="F137" s="2"/>
      <c r="G137" s="2"/>
      <c r="H137" s="2"/>
      <c r="I137" s="2"/>
      <c r="J137" s="2"/>
      <c r="K137" s="6"/>
      <c r="L137" s="6"/>
      <c r="M137" s="2"/>
      <c r="N137" s="2"/>
      <c r="O137" s="2"/>
    </row>
    <row r="138" spans="1:15" x14ac:dyDescent="0.25">
      <c r="A138" s="2"/>
      <c r="B138" s="2"/>
      <c r="C138" s="2"/>
      <c r="D138" s="2"/>
      <c r="E138" s="2"/>
      <c r="F138" s="2"/>
      <c r="G138" s="2"/>
      <c r="H138" s="2"/>
      <c r="I138" s="2"/>
      <c r="J138" s="2"/>
      <c r="K138" s="6"/>
      <c r="L138" s="6"/>
      <c r="M138" s="2"/>
      <c r="N138" s="2"/>
      <c r="O138" s="2"/>
    </row>
    <row r="139" spans="1:15" x14ac:dyDescent="0.25">
      <c r="A139" s="2"/>
      <c r="B139" s="2"/>
      <c r="C139" s="2"/>
      <c r="D139" s="2"/>
      <c r="E139" s="2"/>
      <c r="F139" s="2"/>
      <c r="G139" s="2"/>
      <c r="H139" s="2"/>
      <c r="I139" s="2"/>
      <c r="J139" s="2"/>
      <c r="K139" s="6"/>
      <c r="L139" s="6"/>
      <c r="M139" s="2"/>
      <c r="N139" s="2"/>
      <c r="O139" s="2"/>
    </row>
    <row r="140" spans="1:15" x14ac:dyDescent="0.25">
      <c r="A140" s="2"/>
      <c r="B140" s="2"/>
      <c r="C140" s="2"/>
      <c r="D140" s="2"/>
      <c r="E140" s="2"/>
      <c r="F140" s="2"/>
      <c r="G140" s="2"/>
      <c r="H140" s="2"/>
      <c r="I140" s="2"/>
      <c r="J140" s="2"/>
      <c r="K140" s="6"/>
      <c r="L140" s="6"/>
      <c r="M140" s="2"/>
      <c r="N140" s="2"/>
      <c r="O140" s="2"/>
    </row>
    <row r="141" spans="1:15" x14ac:dyDescent="0.25">
      <c r="A141" s="2"/>
      <c r="B141" s="2"/>
      <c r="C141" s="2"/>
      <c r="D141" s="2"/>
      <c r="E141" s="2"/>
      <c r="F141" s="2"/>
      <c r="G141" s="2"/>
      <c r="H141" s="2"/>
      <c r="I141" s="2"/>
      <c r="J141" s="2"/>
      <c r="K141" s="6"/>
      <c r="L141" s="6"/>
      <c r="M141" s="2"/>
      <c r="N141" s="2"/>
      <c r="O141" s="2"/>
    </row>
    <row r="142" spans="1:15" x14ac:dyDescent="0.25">
      <c r="A142" s="2"/>
      <c r="B142" s="2"/>
      <c r="C142" s="2"/>
      <c r="D142" s="2"/>
      <c r="E142" s="2"/>
      <c r="F142" s="2"/>
      <c r="G142" s="2"/>
      <c r="H142" s="2"/>
      <c r="I142" s="2"/>
      <c r="J142" s="2"/>
      <c r="K142" s="6"/>
      <c r="L142" s="6"/>
      <c r="M142" s="2"/>
      <c r="N142" s="2"/>
      <c r="O142" s="2"/>
    </row>
    <row r="143" spans="1:15" x14ac:dyDescent="0.25">
      <c r="A143" s="2"/>
      <c r="B143" s="2"/>
      <c r="C143" s="2"/>
      <c r="D143" s="2"/>
      <c r="E143" s="2"/>
      <c r="F143" s="2"/>
      <c r="G143" s="2"/>
      <c r="H143" s="2"/>
      <c r="I143" s="2"/>
      <c r="J143" s="2"/>
      <c r="K143" s="6"/>
      <c r="L143" s="6"/>
      <c r="M143" s="2"/>
      <c r="N143" s="2"/>
      <c r="O143" s="2"/>
    </row>
    <row r="144" spans="1:15" x14ac:dyDescent="0.25">
      <c r="A144" s="2"/>
      <c r="B144" s="2"/>
      <c r="C144" s="2"/>
      <c r="D144" s="2"/>
      <c r="E144" s="2"/>
      <c r="F144" s="2"/>
      <c r="G144" s="2"/>
      <c r="H144" s="2"/>
      <c r="I144" s="2"/>
      <c r="J144" s="2"/>
      <c r="K144" s="6"/>
      <c r="L144" s="6"/>
      <c r="M144" s="2"/>
      <c r="N144" s="2"/>
      <c r="O144" s="2"/>
    </row>
    <row r="145" spans="1:15" x14ac:dyDescent="0.25">
      <c r="A145" s="2"/>
      <c r="B145" s="2"/>
      <c r="C145" s="2"/>
      <c r="D145" s="2"/>
      <c r="E145" s="2"/>
      <c r="F145" s="2"/>
      <c r="G145" s="2"/>
      <c r="H145" s="2"/>
      <c r="I145" s="2"/>
      <c r="J145" s="2"/>
      <c r="K145" s="6"/>
      <c r="L145" s="6"/>
      <c r="M145" s="2"/>
      <c r="N145" s="2"/>
      <c r="O145" s="2"/>
    </row>
    <row r="146" spans="1:15" x14ac:dyDescent="0.25">
      <c r="A146" s="2"/>
      <c r="B146" s="2"/>
      <c r="C146" s="2"/>
      <c r="D146" s="2"/>
      <c r="E146" s="2"/>
      <c r="F146" s="2"/>
      <c r="G146" s="2"/>
      <c r="H146" s="2"/>
      <c r="I146" s="2"/>
      <c r="J146" s="2"/>
      <c r="K146" s="6"/>
      <c r="L146" s="6"/>
      <c r="M146" s="2"/>
      <c r="N146" s="2"/>
      <c r="O146" s="2"/>
    </row>
    <row r="147" spans="1:15" x14ac:dyDescent="0.25">
      <c r="A147" s="2"/>
      <c r="B147" s="2"/>
      <c r="C147" s="2"/>
      <c r="D147" s="2"/>
      <c r="E147" s="2"/>
      <c r="F147" s="2"/>
      <c r="G147" s="2"/>
      <c r="H147" s="2"/>
      <c r="I147" s="2"/>
      <c r="J147" s="2"/>
      <c r="K147" s="6"/>
      <c r="L147" s="6"/>
      <c r="M147" s="2"/>
      <c r="N147" s="2"/>
      <c r="O147" s="2"/>
    </row>
    <row r="148" spans="1:15" x14ac:dyDescent="0.25">
      <c r="A148" s="2"/>
      <c r="B148" s="2"/>
      <c r="C148" s="2"/>
      <c r="D148" s="2"/>
      <c r="E148" s="2"/>
      <c r="F148" s="2"/>
      <c r="G148" s="2"/>
      <c r="H148" s="2"/>
      <c r="I148" s="2"/>
      <c r="J148" s="2"/>
      <c r="K148" s="6"/>
      <c r="L148" s="6"/>
      <c r="M148" s="2"/>
      <c r="N148" s="2"/>
      <c r="O148" s="2"/>
    </row>
    <row r="149" spans="1:15" x14ac:dyDescent="0.25">
      <c r="A149" s="2"/>
      <c r="B149" s="2"/>
      <c r="C149" s="2"/>
      <c r="D149" s="2"/>
      <c r="E149" s="2"/>
      <c r="F149" s="2"/>
      <c r="G149" s="2"/>
      <c r="H149" s="2"/>
      <c r="I149" s="2"/>
      <c r="J149" s="2"/>
      <c r="K149" s="6"/>
      <c r="L149" s="6"/>
      <c r="M149" s="2"/>
      <c r="N149" s="2"/>
      <c r="O149" s="2"/>
    </row>
    <row r="150" spans="1:15" x14ac:dyDescent="0.25">
      <c r="A150" s="2"/>
      <c r="B150" s="2"/>
      <c r="C150" s="2"/>
      <c r="D150" s="2"/>
      <c r="E150" s="2"/>
      <c r="F150" s="2"/>
      <c r="G150" s="2"/>
      <c r="H150" s="2"/>
      <c r="I150" s="2"/>
      <c r="J150" s="2"/>
      <c r="K150" s="6"/>
      <c r="L150" s="6"/>
      <c r="M150" s="2"/>
      <c r="N150" s="2"/>
      <c r="O150" s="2"/>
    </row>
    <row r="151" spans="1:15" x14ac:dyDescent="0.25">
      <c r="A151" s="2"/>
      <c r="B151" s="2"/>
      <c r="C151" s="2"/>
      <c r="D151" s="2"/>
      <c r="E151" s="2"/>
      <c r="F151" s="2"/>
      <c r="G151" s="2"/>
      <c r="H151" s="2"/>
      <c r="I151" s="2"/>
      <c r="J151" s="2"/>
      <c r="K151" s="6"/>
      <c r="L151" s="6"/>
      <c r="M151" s="2"/>
      <c r="N151" s="2"/>
      <c r="O151" s="2"/>
    </row>
    <row r="152" spans="1:15" x14ac:dyDescent="0.25">
      <c r="A152" s="2"/>
      <c r="B152" s="2"/>
      <c r="C152" s="2"/>
      <c r="D152" s="2"/>
      <c r="E152" s="2"/>
      <c r="F152" s="2"/>
      <c r="G152" s="2"/>
      <c r="H152" s="2"/>
      <c r="I152" s="2"/>
      <c r="J152" s="2"/>
      <c r="K152" s="6"/>
      <c r="L152" s="6"/>
      <c r="M152" s="2"/>
      <c r="N152" s="2"/>
      <c r="O152" s="2"/>
    </row>
    <row r="153" spans="1:15" x14ac:dyDescent="0.25">
      <c r="A153" s="2"/>
      <c r="B153" s="2"/>
      <c r="C153" s="2"/>
      <c r="D153" s="2"/>
      <c r="E153" s="2"/>
      <c r="F153" s="2"/>
      <c r="G153" s="2"/>
      <c r="H153" s="2"/>
      <c r="I153" s="2"/>
      <c r="J153" s="2"/>
      <c r="K153" s="6"/>
      <c r="L153" s="6"/>
      <c r="M153" s="2"/>
      <c r="N153" s="2"/>
      <c r="O153" s="2"/>
    </row>
    <row r="154" spans="1:15" x14ac:dyDescent="0.25">
      <c r="A154" s="2"/>
      <c r="B154" s="2"/>
      <c r="C154" s="2"/>
      <c r="D154" s="2"/>
      <c r="E154" s="2"/>
      <c r="F154" s="2"/>
      <c r="G154" s="2"/>
      <c r="H154" s="2"/>
      <c r="I154" s="2"/>
      <c r="J154" s="2"/>
      <c r="K154" s="6"/>
      <c r="L154" s="6"/>
      <c r="M154" s="2"/>
      <c r="N154" s="2"/>
      <c r="O154" s="2"/>
    </row>
    <row r="155" spans="1:15" x14ac:dyDescent="0.25">
      <c r="A155" s="2"/>
      <c r="B155" s="2"/>
      <c r="C155" s="2"/>
      <c r="D155" s="2"/>
      <c r="E155" s="2"/>
      <c r="F155" s="2"/>
      <c r="G155" s="2"/>
      <c r="H155" s="2"/>
      <c r="I155" s="2"/>
      <c r="J155" s="2"/>
      <c r="K155" s="6"/>
      <c r="L155" s="6"/>
      <c r="M155" s="2"/>
      <c r="N155" s="2"/>
      <c r="O155" s="2"/>
    </row>
    <row r="156" spans="1:15" x14ac:dyDescent="0.25">
      <c r="A156" s="2"/>
      <c r="B156" s="2"/>
      <c r="C156" s="2"/>
      <c r="D156" s="2"/>
      <c r="E156" s="2"/>
      <c r="F156" s="2"/>
      <c r="G156" s="2"/>
      <c r="H156" s="2"/>
      <c r="I156" s="2"/>
      <c r="J156" s="2"/>
      <c r="K156" s="6"/>
      <c r="L156" s="6"/>
      <c r="M156" s="2"/>
      <c r="N156" s="2"/>
      <c r="O156" s="2"/>
    </row>
    <row r="157" spans="1:15" x14ac:dyDescent="0.25">
      <c r="A157" s="2"/>
      <c r="B157" s="2"/>
      <c r="C157" s="2"/>
      <c r="D157" s="2"/>
      <c r="E157" s="2"/>
      <c r="F157" s="2"/>
      <c r="G157" s="2"/>
      <c r="H157" s="2"/>
      <c r="I157" s="2"/>
      <c r="J157" s="2"/>
      <c r="K157" s="6"/>
      <c r="L157" s="6"/>
      <c r="M157" s="2"/>
      <c r="N157" s="2"/>
      <c r="O157" s="2"/>
    </row>
    <row r="158" spans="1:15" x14ac:dyDescent="0.25">
      <c r="A158" s="2"/>
      <c r="B158" s="2"/>
      <c r="C158" s="2"/>
      <c r="D158" s="2"/>
      <c r="E158" s="2"/>
      <c r="F158" s="2"/>
      <c r="G158" s="2"/>
      <c r="H158" s="2"/>
      <c r="I158" s="2"/>
      <c r="J158" s="2"/>
      <c r="K158" s="6"/>
      <c r="L158" s="6"/>
      <c r="M158" s="2"/>
      <c r="N158" s="2"/>
      <c r="O158" s="2"/>
    </row>
    <row r="159" spans="1:15" x14ac:dyDescent="0.25">
      <c r="A159" s="2"/>
      <c r="B159" s="2"/>
      <c r="C159" s="2"/>
      <c r="D159" s="2"/>
      <c r="E159" s="2"/>
      <c r="F159" s="2"/>
      <c r="G159" s="2"/>
      <c r="H159" s="2"/>
      <c r="I159" s="2"/>
      <c r="J159" s="2"/>
      <c r="K159" s="6"/>
      <c r="L159" s="6"/>
      <c r="M159" s="2"/>
      <c r="N159" s="2"/>
      <c r="O159" s="2"/>
    </row>
    <row r="160" spans="1:15" x14ac:dyDescent="0.25">
      <c r="A160" s="2"/>
      <c r="B160" s="2"/>
      <c r="C160" s="2"/>
      <c r="D160" s="2"/>
      <c r="E160" s="2"/>
      <c r="F160" s="2"/>
      <c r="G160" s="2"/>
      <c r="H160" s="2"/>
      <c r="I160" s="2"/>
      <c r="J160" s="2"/>
      <c r="K160" s="6"/>
      <c r="L160" s="6"/>
      <c r="M160" s="2"/>
      <c r="N160" s="2"/>
      <c r="O160" s="2"/>
    </row>
    <row r="161" spans="1:15" x14ac:dyDescent="0.25">
      <c r="A161" s="2"/>
      <c r="B161" s="2"/>
      <c r="C161" s="2"/>
      <c r="D161" s="2"/>
      <c r="E161" s="2"/>
      <c r="F161" s="2"/>
      <c r="G161" s="2"/>
      <c r="H161" s="2"/>
      <c r="I161" s="2"/>
      <c r="J161" s="2"/>
      <c r="K161" s="6"/>
      <c r="L161" s="6"/>
      <c r="M161" s="2"/>
      <c r="N161" s="2"/>
      <c r="O161" s="2"/>
    </row>
    <row r="162" spans="1:15" x14ac:dyDescent="0.25">
      <c r="A162" s="2"/>
      <c r="B162" s="2"/>
      <c r="C162" s="2"/>
      <c r="D162" s="2"/>
      <c r="E162" s="2"/>
      <c r="F162" s="2"/>
      <c r="G162" s="2"/>
      <c r="H162" s="2"/>
      <c r="I162" s="2"/>
      <c r="J162" s="2"/>
      <c r="K162" s="6"/>
      <c r="L162" s="6"/>
      <c r="M162" s="2"/>
      <c r="N162" s="2"/>
      <c r="O162" s="2"/>
    </row>
    <row r="163" spans="1:15" x14ac:dyDescent="0.25">
      <c r="A163" s="2"/>
      <c r="B163" s="2"/>
      <c r="C163" s="2"/>
      <c r="D163" s="2"/>
      <c r="E163" s="2"/>
      <c r="F163" s="2"/>
      <c r="G163" s="2"/>
      <c r="H163" s="2"/>
      <c r="I163" s="2"/>
      <c r="J163" s="2"/>
      <c r="K163" s="6"/>
      <c r="L163" s="6"/>
      <c r="M163" s="2"/>
      <c r="N163" s="2"/>
      <c r="O163" s="2"/>
    </row>
    <row r="164" spans="1:15" x14ac:dyDescent="0.25">
      <c r="A164" s="2"/>
      <c r="B164" s="2"/>
      <c r="C164" s="2"/>
      <c r="D164" s="2"/>
      <c r="E164" s="2"/>
      <c r="F164" s="2"/>
      <c r="G164" s="2"/>
      <c r="H164" s="2"/>
      <c r="I164" s="2"/>
      <c r="J164" s="2"/>
      <c r="K164" s="6"/>
      <c r="L164" s="6"/>
      <c r="M164" s="2"/>
      <c r="N164" s="2"/>
      <c r="O164" s="2"/>
    </row>
    <row r="165" spans="1:15" x14ac:dyDescent="0.25">
      <c r="A165" s="2"/>
      <c r="B165" s="2"/>
      <c r="C165" s="2"/>
      <c r="D165" s="2"/>
      <c r="E165" s="2"/>
      <c r="F165" s="2"/>
      <c r="G165" s="2"/>
      <c r="H165" s="2"/>
      <c r="I165" s="2"/>
      <c r="J165" s="2"/>
      <c r="K165" s="6"/>
      <c r="L165" s="6"/>
      <c r="M165" s="2"/>
      <c r="N165" s="2"/>
      <c r="O165" s="2"/>
    </row>
    <row r="166" spans="1:15" x14ac:dyDescent="0.25">
      <c r="A166" s="2"/>
      <c r="B166" s="2"/>
      <c r="C166" s="2"/>
      <c r="D166" s="2"/>
      <c r="E166" s="2"/>
      <c r="F166" s="2"/>
      <c r="G166" s="2"/>
      <c r="H166" s="2"/>
      <c r="I166" s="2"/>
      <c r="J166" s="2"/>
      <c r="K166" s="6"/>
      <c r="L166" s="6"/>
      <c r="M166" s="2"/>
      <c r="N166" s="2"/>
      <c r="O166" s="2"/>
    </row>
    <row r="167" spans="1:15" x14ac:dyDescent="0.25">
      <c r="A167" s="2"/>
      <c r="B167" s="2"/>
      <c r="C167" s="2"/>
      <c r="D167" s="2"/>
      <c r="E167" s="2"/>
      <c r="F167" s="2"/>
      <c r="G167" s="2"/>
      <c r="H167" s="2"/>
      <c r="I167" s="2"/>
      <c r="J167" s="2"/>
      <c r="K167" s="6"/>
      <c r="L167" s="6"/>
      <c r="M167" s="2"/>
      <c r="N167" s="2"/>
      <c r="O167" s="2"/>
    </row>
    <row r="168" spans="1:15" x14ac:dyDescent="0.25">
      <c r="A168" s="2"/>
      <c r="B168" s="2"/>
      <c r="C168" s="2"/>
      <c r="D168" s="2"/>
      <c r="E168" s="2"/>
      <c r="F168" s="2"/>
      <c r="G168" s="2"/>
      <c r="H168" s="2"/>
      <c r="I168" s="2"/>
      <c r="J168" s="2"/>
      <c r="K168" s="6"/>
      <c r="L168" s="6"/>
      <c r="M168" s="2"/>
      <c r="N168" s="2"/>
      <c r="O168" s="2"/>
    </row>
    <row r="169" spans="1:15" x14ac:dyDescent="0.25">
      <c r="A169" s="2"/>
      <c r="B169" s="2"/>
      <c r="C169" s="2"/>
      <c r="D169" s="2"/>
      <c r="E169" s="2"/>
      <c r="F169" s="2"/>
      <c r="G169" s="2"/>
      <c r="H169" s="2"/>
      <c r="I169" s="2"/>
      <c r="J169" s="2"/>
      <c r="K169" s="6"/>
      <c r="L169" s="6"/>
      <c r="M169" s="2"/>
      <c r="N169" s="2"/>
      <c r="O169" s="2"/>
    </row>
    <row r="170" spans="1:15" x14ac:dyDescent="0.25">
      <c r="A170" s="2"/>
      <c r="B170" s="2"/>
      <c r="C170" s="2"/>
      <c r="D170" s="2"/>
      <c r="E170" s="2"/>
      <c r="F170" s="2"/>
      <c r="G170" s="2"/>
      <c r="H170" s="2"/>
      <c r="I170" s="2"/>
      <c r="J170" s="2"/>
      <c r="K170" s="6"/>
      <c r="L170" s="6"/>
      <c r="M170" s="2"/>
      <c r="N170" s="2"/>
      <c r="O170" s="2"/>
    </row>
    <row r="171" spans="1:15" x14ac:dyDescent="0.25">
      <c r="A171" s="2"/>
      <c r="B171" s="2"/>
      <c r="C171" s="2"/>
      <c r="D171" s="2"/>
      <c r="E171" s="2"/>
      <c r="F171" s="2"/>
      <c r="G171" s="2"/>
      <c r="H171" s="2"/>
      <c r="I171" s="2"/>
      <c r="J171" s="2"/>
      <c r="K171" s="6"/>
      <c r="L171" s="6"/>
      <c r="M171" s="2"/>
      <c r="N171" s="2"/>
      <c r="O171" s="2"/>
    </row>
    <row r="172" spans="1:15" x14ac:dyDescent="0.25">
      <c r="A172" s="2"/>
      <c r="B172" s="2"/>
      <c r="C172" s="2"/>
      <c r="D172" s="2"/>
      <c r="E172" s="2"/>
      <c r="F172" s="2"/>
      <c r="G172" s="2"/>
      <c r="H172" s="2"/>
      <c r="I172" s="2"/>
      <c r="J172" s="2"/>
      <c r="K172" s="6"/>
      <c r="L172" s="6"/>
      <c r="M172" s="2"/>
      <c r="N172" s="2"/>
      <c r="O172" s="2"/>
    </row>
    <row r="173" spans="1:15" x14ac:dyDescent="0.25">
      <c r="A173" s="2"/>
      <c r="B173" s="2"/>
      <c r="C173" s="2"/>
      <c r="D173" s="2"/>
      <c r="E173" s="2"/>
      <c r="F173" s="2"/>
      <c r="G173" s="2"/>
      <c r="H173" s="2"/>
      <c r="I173" s="2"/>
      <c r="J173" s="2"/>
      <c r="K173" s="6"/>
      <c r="L173" s="6"/>
      <c r="M173" s="2"/>
      <c r="N173" s="2"/>
      <c r="O173" s="2"/>
    </row>
    <row r="174" spans="1:15" x14ac:dyDescent="0.25">
      <c r="A174" s="2"/>
      <c r="B174" s="2"/>
      <c r="C174" s="2"/>
      <c r="D174" s="2"/>
      <c r="E174" s="2"/>
      <c r="F174" s="2"/>
      <c r="G174" s="2"/>
      <c r="H174" s="2"/>
      <c r="I174" s="2"/>
      <c r="J174" s="2"/>
      <c r="K174" s="6"/>
      <c r="L174" s="6"/>
      <c r="M174" s="2"/>
      <c r="N174" s="2"/>
      <c r="O174" s="2"/>
    </row>
    <row r="175" spans="1:15" x14ac:dyDescent="0.25">
      <c r="A175" s="2"/>
      <c r="B175" s="2"/>
      <c r="C175" s="2"/>
      <c r="D175" s="2"/>
      <c r="E175" s="2"/>
      <c r="F175" s="2"/>
      <c r="G175" s="2"/>
      <c r="H175" s="2"/>
      <c r="I175" s="2"/>
      <c r="J175" s="2"/>
      <c r="K175" s="6"/>
      <c r="L175" s="6"/>
      <c r="M175" s="2"/>
      <c r="N175" s="2"/>
      <c r="O175" s="2"/>
    </row>
    <row r="176" spans="1:15" x14ac:dyDescent="0.25">
      <c r="A176" s="2"/>
      <c r="B176" s="2"/>
      <c r="C176" s="2"/>
      <c r="D176" s="2"/>
      <c r="E176" s="2"/>
      <c r="F176" s="2"/>
      <c r="G176" s="2"/>
      <c r="H176" s="2"/>
      <c r="I176" s="2"/>
      <c r="J176" s="2"/>
      <c r="K176" s="6"/>
      <c r="L176" s="6"/>
      <c r="M176" s="2"/>
      <c r="N176" s="2"/>
      <c r="O176" s="2"/>
    </row>
    <row r="177" spans="1:15" x14ac:dyDescent="0.25">
      <c r="A177" s="2"/>
      <c r="B177" s="2"/>
      <c r="C177" s="2"/>
      <c r="D177" s="2"/>
      <c r="E177" s="2"/>
      <c r="F177" s="2"/>
      <c r="G177" s="2"/>
      <c r="H177" s="2"/>
      <c r="I177" s="2"/>
      <c r="J177" s="2"/>
      <c r="K177" s="6"/>
      <c r="L177" s="6"/>
      <c r="M177" s="2"/>
      <c r="N177" s="2"/>
      <c r="O177" s="2"/>
    </row>
    <row r="178" spans="1:15" x14ac:dyDescent="0.25">
      <c r="A178" s="2"/>
      <c r="B178" s="2"/>
      <c r="C178" s="2"/>
      <c r="D178" s="2"/>
      <c r="E178" s="2"/>
      <c r="F178" s="2"/>
      <c r="G178" s="2"/>
      <c r="H178" s="2"/>
      <c r="I178" s="2"/>
      <c r="J178" s="2"/>
      <c r="K178" s="6"/>
      <c r="L178" s="6"/>
      <c r="M178" s="2"/>
      <c r="N178" s="2"/>
      <c r="O178" s="2"/>
    </row>
    <row r="179" spans="1:15" x14ac:dyDescent="0.25">
      <c r="A179" s="2"/>
      <c r="B179" s="2"/>
      <c r="C179" s="2"/>
      <c r="D179" s="2"/>
      <c r="E179" s="2"/>
      <c r="F179" s="2"/>
      <c r="G179" s="2"/>
      <c r="H179" s="2"/>
      <c r="I179" s="2"/>
      <c r="J179" s="2"/>
      <c r="K179" s="6"/>
      <c r="L179" s="6"/>
      <c r="M179" s="2"/>
      <c r="N179" s="2"/>
      <c r="O179" s="2"/>
    </row>
    <row r="180" spans="1:15" x14ac:dyDescent="0.25">
      <c r="A180" s="2"/>
      <c r="B180" s="2"/>
      <c r="C180" s="2"/>
      <c r="D180" s="2"/>
      <c r="E180" s="2"/>
      <c r="F180" s="2"/>
      <c r="G180" s="2"/>
      <c r="H180" s="2"/>
      <c r="I180" s="2"/>
      <c r="J180" s="2"/>
      <c r="K180" s="6"/>
      <c r="L180" s="6"/>
      <c r="M180" s="2"/>
      <c r="N180" s="2"/>
      <c r="O180" s="2"/>
    </row>
    <row r="181" spans="1:15" x14ac:dyDescent="0.25">
      <c r="A181" s="2"/>
      <c r="B181" s="2"/>
      <c r="C181" s="2"/>
      <c r="D181" s="2"/>
      <c r="E181" s="2"/>
      <c r="F181" s="2"/>
      <c r="G181" s="2"/>
      <c r="H181" s="2"/>
      <c r="I181" s="2"/>
      <c r="J181" s="2"/>
      <c r="K181" s="6"/>
      <c r="L181" s="6"/>
      <c r="M181" s="2"/>
      <c r="N181" s="2"/>
      <c r="O181" s="2"/>
    </row>
    <row r="182" spans="1:15" x14ac:dyDescent="0.25">
      <c r="A182" s="2"/>
      <c r="B182" s="2"/>
      <c r="C182" s="2"/>
      <c r="D182" s="2"/>
      <c r="E182" s="2"/>
      <c r="F182" s="2"/>
      <c r="G182" s="2"/>
      <c r="H182" s="2"/>
      <c r="I182" s="2"/>
      <c r="J182" s="2"/>
      <c r="K182" s="6"/>
      <c r="L182" s="6"/>
      <c r="M182" s="2"/>
      <c r="N182" s="2"/>
      <c r="O182" s="2"/>
    </row>
    <row r="183" spans="1:15" x14ac:dyDescent="0.25">
      <c r="A183" s="2"/>
      <c r="B183" s="2"/>
      <c r="C183" s="2"/>
      <c r="D183" s="2"/>
      <c r="E183" s="2"/>
      <c r="F183" s="2"/>
      <c r="G183" s="2"/>
      <c r="H183" s="2"/>
      <c r="I183" s="2"/>
      <c r="J183" s="2"/>
      <c r="K183" s="6"/>
      <c r="L183" s="6"/>
      <c r="M183" s="2"/>
      <c r="N183" s="2"/>
      <c r="O183" s="2"/>
    </row>
    <row r="184" spans="1:15" x14ac:dyDescent="0.25">
      <c r="A184" s="2"/>
      <c r="B184" s="2"/>
      <c r="C184" s="2"/>
      <c r="D184" s="2"/>
      <c r="E184" s="2"/>
      <c r="F184" s="2"/>
      <c r="G184" s="2"/>
      <c r="H184" s="2"/>
      <c r="I184" s="2"/>
      <c r="J184" s="2"/>
      <c r="K184" s="6"/>
      <c r="L184" s="6"/>
      <c r="M184" s="2"/>
      <c r="N184" s="2"/>
      <c r="O184" s="2"/>
    </row>
    <row r="185" spans="1:15" x14ac:dyDescent="0.25">
      <c r="A185" s="2"/>
      <c r="B185" s="2"/>
      <c r="C185" s="2"/>
      <c r="D185" s="2"/>
      <c r="E185" s="2"/>
      <c r="F185" s="2"/>
      <c r="G185" s="2"/>
      <c r="H185" s="2"/>
      <c r="I185" s="2"/>
      <c r="J185" s="2"/>
      <c r="K185" s="6"/>
      <c r="L185" s="6"/>
      <c r="M185" s="2"/>
      <c r="N185" s="2"/>
      <c r="O185" s="2"/>
    </row>
    <row r="186" spans="1:15" x14ac:dyDescent="0.25">
      <c r="A186" s="2"/>
      <c r="B186" s="2"/>
      <c r="C186" s="2"/>
      <c r="D186" s="2"/>
      <c r="E186" s="2"/>
      <c r="F186" s="2"/>
      <c r="G186" s="2"/>
      <c r="H186" s="2"/>
      <c r="I186" s="2"/>
      <c r="J186" s="2"/>
      <c r="K186" s="6"/>
      <c r="L186" s="6"/>
      <c r="M186" s="2"/>
      <c r="N186" s="2"/>
      <c r="O186" s="2"/>
    </row>
    <row r="187" spans="1:15" x14ac:dyDescent="0.25">
      <c r="A187" s="2"/>
      <c r="B187" s="2"/>
      <c r="C187" s="2"/>
      <c r="D187" s="2"/>
      <c r="E187" s="2"/>
      <c r="F187" s="2"/>
      <c r="G187" s="2"/>
      <c r="H187" s="2"/>
      <c r="I187" s="2"/>
      <c r="J187" s="2"/>
      <c r="K187" s="6"/>
      <c r="L187" s="6"/>
      <c r="M187" s="2"/>
      <c r="N187" s="2"/>
      <c r="O187" s="2"/>
    </row>
    <row r="188" spans="1:15" x14ac:dyDescent="0.25">
      <c r="A188" s="2"/>
      <c r="B188" s="2"/>
      <c r="C188" s="2"/>
      <c r="D188" s="2"/>
      <c r="E188" s="2"/>
      <c r="F188" s="2"/>
      <c r="G188" s="2"/>
      <c r="H188" s="2"/>
      <c r="I188" s="2"/>
      <c r="J188" s="2"/>
      <c r="K188" s="6"/>
      <c r="L188" s="6"/>
      <c r="M188" s="2"/>
      <c r="N188" s="2"/>
      <c r="O188" s="2"/>
    </row>
    <row r="189" spans="1:15" x14ac:dyDescent="0.25">
      <c r="A189" s="2"/>
      <c r="B189" s="2"/>
      <c r="C189" s="2"/>
      <c r="D189" s="2"/>
      <c r="E189" s="2"/>
      <c r="F189" s="2"/>
      <c r="G189" s="2"/>
      <c r="H189" s="2"/>
      <c r="I189" s="2"/>
      <c r="J189" s="2"/>
      <c r="K189" s="6"/>
      <c r="L189" s="6"/>
      <c r="M189" s="2"/>
      <c r="N189" s="2"/>
      <c r="O189" s="2"/>
    </row>
    <row r="190" spans="1:15" x14ac:dyDescent="0.25">
      <c r="A190" s="2"/>
      <c r="B190" s="2"/>
      <c r="C190" s="2"/>
      <c r="D190" s="2"/>
      <c r="E190" s="2"/>
      <c r="F190" s="2"/>
      <c r="G190" s="2"/>
      <c r="H190" s="2"/>
      <c r="I190" s="2"/>
      <c r="J190" s="2"/>
      <c r="K190" s="6"/>
      <c r="L190" s="6"/>
      <c r="M190" s="2"/>
      <c r="N190" s="2"/>
      <c r="O190" s="2"/>
    </row>
    <row r="191" spans="1:15" x14ac:dyDescent="0.25">
      <c r="A191" s="2"/>
      <c r="B191" s="2"/>
      <c r="C191" s="2"/>
      <c r="D191" s="2"/>
      <c r="E191" s="2"/>
      <c r="F191" s="2"/>
      <c r="G191" s="2"/>
      <c r="H191" s="2"/>
      <c r="I191" s="2"/>
      <c r="J191" s="2"/>
      <c r="K191" s="6"/>
      <c r="L191" s="6"/>
      <c r="M191" s="2"/>
      <c r="N191" s="2"/>
      <c r="O191" s="2"/>
    </row>
    <row r="192" spans="1:15" x14ac:dyDescent="0.25">
      <c r="A192" s="2"/>
      <c r="B192" s="2"/>
      <c r="C192" s="2"/>
      <c r="D192" s="2"/>
      <c r="E192" s="2"/>
      <c r="F192" s="2"/>
      <c r="G192" s="2"/>
      <c r="H192" s="2"/>
      <c r="I192" s="2"/>
      <c r="J192" s="2"/>
      <c r="K192" s="6"/>
      <c r="L192" s="6"/>
      <c r="M192" s="2"/>
      <c r="N192" s="2"/>
      <c r="O192" s="2"/>
    </row>
    <row r="193" spans="1:15" x14ac:dyDescent="0.25">
      <c r="A193" s="2"/>
      <c r="B193" s="2"/>
      <c r="C193" s="2"/>
      <c r="D193" s="2"/>
      <c r="E193" s="2"/>
      <c r="F193" s="2"/>
      <c r="G193" s="2"/>
      <c r="H193" s="2"/>
      <c r="I193" s="2"/>
      <c r="J193" s="2"/>
      <c r="K193" s="6"/>
      <c r="L193" s="6"/>
      <c r="M193" s="2"/>
      <c r="N193" s="2"/>
      <c r="O193" s="2"/>
    </row>
    <row r="194" spans="1:15" x14ac:dyDescent="0.25">
      <c r="A194" s="2"/>
      <c r="B194" s="2"/>
      <c r="C194" s="2"/>
      <c r="D194" s="2"/>
      <c r="E194" s="2"/>
      <c r="F194" s="2"/>
      <c r="G194" s="2"/>
      <c r="H194" s="2"/>
      <c r="I194" s="2"/>
      <c r="J194" s="2"/>
      <c r="K194" s="6"/>
      <c r="L194" s="6"/>
      <c r="M194" s="2"/>
      <c r="N194" s="2"/>
      <c r="O194" s="2"/>
    </row>
    <row r="195" spans="1:15" x14ac:dyDescent="0.25">
      <c r="A195" s="2"/>
      <c r="B195" s="2"/>
      <c r="C195" s="2"/>
      <c r="D195" s="2"/>
      <c r="E195" s="2"/>
      <c r="F195" s="2"/>
      <c r="G195" s="2"/>
      <c r="H195" s="2"/>
      <c r="I195" s="2"/>
      <c r="J195" s="2"/>
      <c r="K195" s="6"/>
      <c r="L195" s="6"/>
      <c r="M195" s="2"/>
      <c r="N195" s="2"/>
      <c r="O195" s="2"/>
    </row>
    <row r="196" spans="1:15" x14ac:dyDescent="0.25">
      <c r="A196" s="2"/>
      <c r="B196" s="2"/>
      <c r="C196" s="2"/>
      <c r="D196" s="2"/>
      <c r="E196" s="2"/>
      <c r="F196" s="2"/>
      <c r="G196" s="2"/>
      <c r="H196" s="2"/>
      <c r="I196" s="2"/>
      <c r="J196" s="2"/>
      <c r="K196" s="6"/>
      <c r="L196" s="6"/>
      <c r="M196" s="2"/>
      <c r="N196" s="2"/>
      <c r="O196" s="2"/>
    </row>
    <row r="197" spans="1:15" x14ac:dyDescent="0.25">
      <c r="A197" s="2"/>
      <c r="B197" s="2"/>
      <c r="C197" s="2"/>
      <c r="D197" s="2"/>
      <c r="E197" s="2"/>
      <c r="F197" s="2"/>
      <c r="G197" s="2"/>
      <c r="H197" s="2"/>
      <c r="I197" s="2"/>
      <c r="J197" s="2"/>
      <c r="K197" s="6"/>
      <c r="L197" s="6"/>
      <c r="M197" s="2"/>
      <c r="N197" s="2"/>
      <c r="O197" s="2"/>
    </row>
    <row r="198" spans="1:15" x14ac:dyDescent="0.25">
      <c r="A198" s="2"/>
      <c r="B198" s="2"/>
      <c r="C198" s="2"/>
      <c r="D198" s="2"/>
      <c r="E198" s="2"/>
      <c r="F198" s="2"/>
      <c r="G198" s="2"/>
      <c r="H198" s="2"/>
      <c r="I198" s="2"/>
      <c r="J198" s="2"/>
      <c r="K198" s="6"/>
      <c r="L198" s="6"/>
      <c r="M198" s="2"/>
      <c r="N198" s="2"/>
      <c r="O198" s="2"/>
    </row>
    <row r="199" spans="1:15" x14ac:dyDescent="0.25">
      <c r="A199" s="2"/>
      <c r="B199" s="2"/>
      <c r="C199" s="2"/>
      <c r="D199" s="2"/>
      <c r="E199" s="2"/>
      <c r="F199" s="2"/>
      <c r="G199" s="2"/>
      <c r="H199" s="2"/>
      <c r="I199" s="2"/>
      <c r="J199" s="2"/>
      <c r="K199" s="6"/>
      <c r="L199" s="6"/>
      <c r="M199" s="2"/>
      <c r="N199" s="2"/>
      <c r="O199" s="2"/>
    </row>
    <row r="200" spans="1:15" x14ac:dyDescent="0.25">
      <c r="A200" s="2"/>
      <c r="B200" s="2"/>
      <c r="C200" s="2"/>
      <c r="D200" s="2"/>
      <c r="E200" s="2"/>
      <c r="F200" s="2"/>
      <c r="G200" s="2"/>
      <c r="H200" s="2"/>
      <c r="I200" s="2"/>
      <c r="J200" s="2"/>
      <c r="K200" s="6"/>
      <c r="L200" s="6"/>
      <c r="M200" s="2"/>
      <c r="N200" s="2"/>
      <c r="O200" s="2"/>
    </row>
    <row r="201" spans="1:15" x14ac:dyDescent="0.25">
      <c r="A201" s="2"/>
      <c r="B201" s="2"/>
      <c r="C201" s="2"/>
      <c r="D201" s="2"/>
      <c r="E201" s="2"/>
      <c r="F201" s="2"/>
      <c r="G201" s="2"/>
      <c r="H201" s="2"/>
      <c r="I201" s="2"/>
      <c r="J201" s="2"/>
      <c r="K201" s="6"/>
      <c r="L201" s="6"/>
      <c r="M201" s="2"/>
      <c r="N201" s="2"/>
      <c r="O201" s="2"/>
    </row>
    <row r="202" spans="1:15" x14ac:dyDescent="0.25">
      <c r="A202" s="2"/>
      <c r="B202" s="2"/>
      <c r="C202" s="2"/>
      <c r="D202" s="2"/>
      <c r="E202" s="2"/>
      <c r="F202" s="2"/>
      <c r="G202" s="2"/>
      <c r="H202" s="2"/>
      <c r="I202" s="2"/>
      <c r="J202" s="2"/>
      <c r="K202" s="6"/>
      <c r="L202" s="6"/>
      <c r="M202" s="2"/>
      <c r="N202" s="2"/>
      <c r="O202" s="2"/>
    </row>
    <row r="203" spans="1:15" x14ac:dyDescent="0.25">
      <c r="A203" s="2"/>
      <c r="B203" s="2"/>
      <c r="C203" s="2"/>
      <c r="D203" s="2"/>
      <c r="E203" s="2"/>
      <c r="F203" s="2"/>
      <c r="G203" s="2"/>
      <c r="H203" s="2"/>
      <c r="I203" s="2"/>
      <c r="J203" s="2"/>
      <c r="K203" s="6"/>
      <c r="L203" s="6"/>
      <c r="M203" s="2"/>
      <c r="N203" s="2"/>
      <c r="O203" s="2"/>
    </row>
    <row r="204" spans="1:15" x14ac:dyDescent="0.25">
      <c r="A204" s="2"/>
      <c r="B204" s="2"/>
      <c r="C204" s="2"/>
      <c r="D204" s="2"/>
      <c r="E204" s="2"/>
      <c r="F204" s="2"/>
      <c r="G204" s="2"/>
      <c r="H204" s="2"/>
      <c r="I204" s="2"/>
      <c r="J204" s="2"/>
      <c r="K204" s="6"/>
      <c r="L204" s="6"/>
      <c r="M204" s="2"/>
      <c r="N204" s="2"/>
      <c r="O204" s="2"/>
    </row>
    <row r="205" spans="1:15" x14ac:dyDescent="0.25">
      <c r="A205" s="2"/>
      <c r="B205" s="2"/>
      <c r="C205" s="2"/>
      <c r="D205" s="2"/>
      <c r="E205" s="2"/>
      <c r="F205" s="2"/>
      <c r="G205" s="2"/>
      <c r="H205" s="2"/>
      <c r="I205" s="2"/>
      <c r="J205" s="2"/>
      <c r="K205" s="6"/>
      <c r="L205" s="6"/>
      <c r="M205" s="2"/>
      <c r="N205" s="2"/>
      <c r="O205" s="2"/>
    </row>
    <row r="206" spans="1:15" x14ac:dyDescent="0.25">
      <c r="A206" s="2"/>
      <c r="B206" s="2"/>
      <c r="C206" s="2"/>
      <c r="D206" s="2"/>
      <c r="E206" s="2"/>
      <c r="F206" s="2"/>
      <c r="G206" s="2"/>
      <c r="H206" s="2"/>
      <c r="I206" s="2"/>
      <c r="J206" s="2"/>
      <c r="K206" s="6"/>
      <c r="L206" s="6"/>
      <c r="M206" s="2"/>
      <c r="N206" s="2"/>
      <c r="O206" s="2"/>
    </row>
    <row r="207" spans="1:15" x14ac:dyDescent="0.25">
      <c r="A207" s="2"/>
      <c r="B207" s="2"/>
      <c r="C207" s="2"/>
      <c r="D207" s="2"/>
      <c r="E207" s="2"/>
      <c r="F207" s="2"/>
      <c r="G207" s="2"/>
      <c r="H207" s="2"/>
      <c r="I207" s="2"/>
      <c r="J207" s="2"/>
      <c r="K207" s="6"/>
      <c r="L207" s="6"/>
      <c r="M207" s="2"/>
      <c r="N207" s="2"/>
      <c r="O207" s="2"/>
    </row>
    <row r="208" spans="1:15" x14ac:dyDescent="0.25">
      <c r="A208" s="2"/>
      <c r="B208" s="2"/>
      <c r="C208" s="2"/>
      <c r="D208" s="2"/>
      <c r="E208" s="2"/>
      <c r="F208" s="2"/>
      <c r="G208" s="2"/>
      <c r="H208" s="2"/>
      <c r="I208" s="2"/>
      <c r="J208" s="2"/>
      <c r="K208" s="6"/>
      <c r="L208" s="6"/>
      <c r="M208" s="2"/>
      <c r="N208" s="2"/>
      <c r="O208" s="2"/>
    </row>
    <row r="209" spans="1:15" x14ac:dyDescent="0.25">
      <c r="A209" s="2"/>
      <c r="B209" s="2"/>
      <c r="C209" s="2"/>
      <c r="D209" s="2"/>
      <c r="E209" s="2"/>
      <c r="F209" s="2"/>
      <c r="G209" s="2"/>
      <c r="H209" s="2"/>
      <c r="I209" s="2"/>
      <c r="J209" s="2"/>
      <c r="K209" s="6"/>
      <c r="L209" s="6"/>
      <c r="M209" s="2"/>
      <c r="N209" s="2"/>
      <c r="O209" s="2"/>
    </row>
    <row r="210" spans="1:15" x14ac:dyDescent="0.25">
      <c r="A210" s="2"/>
      <c r="B210" s="2"/>
      <c r="C210" s="2"/>
      <c r="D210" s="2"/>
      <c r="E210" s="2"/>
      <c r="F210" s="2"/>
      <c r="G210" s="2"/>
      <c r="H210" s="2"/>
      <c r="I210" s="2"/>
      <c r="J210" s="2"/>
      <c r="K210" s="6"/>
      <c r="L210" s="6"/>
      <c r="M210" s="2"/>
      <c r="N210" s="2"/>
      <c r="O210" s="2"/>
    </row>
    <row r="211" spans="1:15" x14ac:dyDescent="0.25">
      <c r="A211" s="2"/>
      <c r="B211" s="2"/>
      <c r="C211" s="2"/>
      <c r="D211" s="2"/>
      <c r="E211" s="2"/>
      <c r="F211" s="2"/>
      <c r="G211" s="2"/>
      <c r="H211" s="2"/>
      <c r="I211" s="2"/>
      <c r="J211" s="2"/>
      <c r="K211" s="6"/>
      <c r="L211" s="6"/>
      <c r="M211" s="2"/>
      <c r="N211" s="2"/>
      <c r="O211" s="2"/>
    </row>
    <row r="212" spans="1:15" x14ac:dyDescent="0.25">
      <c r="A212" s="2"/>
      <c r="B212" s="2"/>
      <c r="C212" s="2"/>
      <c r="D212" s="2"/>
      <c r="E212" s="2"/>
      <c r="F212" s="2"/>
      <c r="G212" s="2"/>
      <c r="H212" s="2"/>
      <c r="I212" s="2"/>
      <c r="J212" s="2"/>
      <c r="K212" s="6"/>
      <c r="L212" s="6"/>
      <c r="M212" s="2"/>
      <c r="N212" s="2"/>
      <c r="O212" s="2"/>
    </row>
    <row r="213" spans="1:15" x14ac:dyDescent="0.25">
      <c r="A213" s="2"/>
      <c r="B213" s="2"/>
      <c r="C213" s="2"/>
      <c r="D213" s="2"/>
      <c r="E213" s="2"/>
      <c r="F213" s="2"/>
      <c r="G213" s="2"/>
      <c r="H213" s="2"/>
      <c r="I213" s="2"/>
      <c r="J213" s="2"/>
      <c r="K213" s="6"/>
      <c r="L213" s="6"/>
      <c r="M213" s="2"/>
      <c r="N213" s="2"/>
      <c r="O213" s="2"/>
    </row>
    <row r="214" spans="1:15" x14ac:dyDescent="0.25">
      <c r="A214" s="2"/>
      <c r="B214" s="2"/>
      <c r="C214" s="2"/>
      <c r="D214" s="2"/>
      <c r="E214" s="2"/>
      <c r="F214" s="2"/>
      <c r="G214" s="2"/>
      <c r="H214" s="2"/>
      <c r="I214" s="2"/>
      <c r="J214" s="2"/>
      <c r="K214" s="6"/>
      <c r="L214" s="6"/>
      <c r="M214" s="2"/>
      <c r="N214" s="2"/>
      <c r="O214" s="2"/>
    </row>
    <row r="215" spans="1:15" x14ac:dyDescent="0.25">
      <c r="A215" s="2"/>
      <c r="B215" s="2"/>
      <c r="C215" s="2"/>
      <c r="D215" s="2"/>
      <c r="E215" s="2"/>
      <c r="F215" s="2"/>
      <c r="G215" s="2"/>
      <c r="H215" s="2"/>
      <c r="I215" s="2"/>
      <c r="J215" s="2"/>
      <c r="K215" s="6"/>
      <c r="L215" s="6"/>
      <c r="M215" s="2"/>
      <c r="N215" s="2"/>
      <c r="O215" s="2"/>
    </row>
    <row r="216" spans="1:15" x14ac:dyDescent="0.25">
      <c r="A216" s="2"/>
      <c r="B216" s="2"/>
      <c r="C216" s="2"/>
      <c r="D216" s="2"/>
      <c r="E216" s="2"/>
      <c r="F216" s="2"/>
      <c r="G216" s="2"/>
      <c r="H216" s="2"/>
      <c r="I216" s="2"/>
      <c r="J216" s="2"/>
      <c r="K216" s="6"/>
      <c r="L216" s="6"/>
      <c r="M216" s="2"/>
      <c r="N216" s="2"/>
      <c r="O216" s="2"/>
    </row>
    <row r="217" spans="1:15" x14ac:dyDescent="0.25">
      <c r="A217" s="2"/>
      <c r="B217" s="2"/>
      <c r="C217" s="2"/>
      <c r="D217" s="2"/>
      <c r="E217" s="2"/>
      <c r="F217" s="2"/>
      <c r="G217" s="2"/>
      <c r="H217" s="2"/>
      <c r="I217" s="2"/>
      <c r="J217" s="2"/>
      <c r="K217" s="6"/>
      <c r="L217" s="6"/>
      <c r="M217" s="2"/>
      <c r="N217" s="2"/>
      <c r="O217" s="2"/>
    </row>
    <row r="218" spans="1:15" x14ac:dyDescent="0.25">
      <c r="A218" s="2"/>
      <c r="B218" s="2"/>
      <c r="C218" s="2"/>
      <c r="D218" s="2"/>
      <c r="E218" s="2"/>
      <c r="F218" s="2"/>
      <c r="G218" s="2"/>
      <c r="H218" s="2"/>
      <c r="I218" s="2"/>
      <c r="J218" s="2"/>
      <c r="K218" s="6"/>
      <c r="L218" s="6"/>
      <c r="M218" s="2"/>
      <c r="N218" s="2"/>
      <c r="O218" s="2"/>
    </row>
    <row r="219" spans="1:15" x14ac:dyDescent="0.25">
      <c r="A219" s="2"/>
      <c r="B219" s="2"/>
      <c r="C219" s="2"/>
      <c r="D219" s="2"/>
      <c r="E219" s="2"/>
      <c r="F219" s="2"/>
      <c r="G219" s="2"/>
      <c r="H219" s="2"/>
      <c r="I219" s="2"/>
      <c r="J219" s="2"/>
      <c r="K219" s="6"/>
      <c r="L219" s="6"/>
      <c r="M219" s="2"/>
      <c r="N219" s="2"/>
      <c r="O219" s="2"/>
    </row>
    <row r="220" spans="1:15" x14ac:dyDescent="0.25">
      <c r="A220" s="2"/>
      <c r="B220" s="2"/>
      <c r="C220" s="2"/>
      <c r="D220" s="2"/>
      <c r="E220" s="2"/>
      <c r="F220" s="2"/>
      <c r="G220" s="2"/>
      <c r="H220" s="2"/>
      <c r="I220" s="2"/>
      <c r="J220" s="2"/>
      <c r="K220" s="6"/>
      <c r="L220" s="6"/>
      <c r="M220" s="2"/>
      <c r="N220" s="2"/>
      <c r="O220" s="2"/>
    </row>
    <row r="221" spans="1:15" x14ac:dyDescent="0.25">
      <c r="A221" s="2"/>
      <c r="B221" s="2"/>
      <c r="C221" s="2"/>
      <c r="D221" s="2"/>
      <c r="E221" s="2"/>
      <c r="F221" s="2"/>
      <c r="G221" s="2"/>
      <c r="H221" s="2"/>
      <c r="I221" s="2"/>
      <c r="J221" s="2"/>
      <c r="K221" s="6"/>
      <c r="L221" s="6"/>
      <c r="M221" s="2"/>
      <c r="N221" s="2"/>
      <c r="O221" s="2"/>
    </row>
    <row r="222" spans="1:15" x14ac:dyDescent="0.25">
      <c r="A222" s="2"/>
      <c r="B222" s="2"/>
      <c r="C222" s="2"/>
      <c r="D222" s="2"/>
      <c r="E222" s="2"/>
      <c r="F222" s="2"/>
      <c r="G222" s="2"/>
      <c r="H222" s="2"/>
      <c r="I222" s="2"/>
      <c r="J222" s="2"/>
      <c r="K222" s="6"/>
      <c r="L222" s="6"/>
      <c r="M222" s="2"/>
      <c r="N222" s="2"/>
      <c r="O222" s="2"/>
    </row>
    <row r="223" spans="1:15" x14ac:dyDescent="0.25">
      <c r="A223" s="2"/>
      <c r="B223" s="2"/>
      <c r="C223" s="2"/>
      <c r="D223" s="2"/>
      <c r="E223" s="2"/>
      <c r="F223" s="2"/>
      <c r="G223" s="2"/>
      <c r="H223" s="2"/>
      <c r="I223" s="2"/>
      <c r="J223" s="2"/>
      <c r="K223" s="6"/>
      <c r="L223" s="6"/>
      <c r="M223" s="2"/>
      <c r="N223" s="2"/>
      <c r="O223" s="2"/>
    </row>
    <row r="224" spans="1:15" x14ac:dyDescent="0.25">
      <c r="A224" s="2"/>
      <c r="B224" s="2"/>
      <c r="C224" s="2"/>
      <c r="D224" s="2"/>
      <c r="E224" s="2"/>
      <c r="F224" s="2"/>
      <c r="G224" s="2"/>
      <c r="H224" s="2"/>
      <c r="I224" s="2"/>
      <c r="J224" s="2"/>
      <c r="K224" s="6"/>
      <c r="L224" s="6"/>
      <c r="M224" s="2"/>
      <c r="N224" s="2"/>
      <c r="O224" s="2"/>
    </row>
    <row r="225" spans="1:15" x14ac:dyDescent="0.25">
      <c r="A225" s="2"/>
      <c r="B225" s="2"/>
      <c r="C225" s="2"/>
      <c r="D225" s="2"/>
      <c r="E225" s="2"/>
      <c r="F225" s="2"/>
      <c r="G225" s="2"/>
      <c r="H225" s="2"/>
      <c r="I225" s="2"/>
      <c r="J225" s="2"/>
      <c r="K225" s="6"/>
      <c r="L225" s="6"/>
      <c r="M225" s="2"/>
      <c r="N225" s="2"/>
      <c r="O225" s="2"/>
    </row>
    <row r="226" spans="1:15" x14ac:dyDescent="0.25">
      <c r="A226" s="2"/>
      <c r="B226" s="2"/>
      <c r="C226" s="2"/>
      <c r="D226" s="2"/>
      <c r="E226" s="2"/>
      <c r="F226" s="2"/>
      <c r="G226" s="2"/>
      <c r="H226" s="2"/>
      <c r="I226" s="2"/>
      <c r="J226" s="2"/>
      <c r="K226" s="6"/>
      <c r="L226" s="6"/>
      <c r="M226" s="2"/>
      <c r="N226" s="2"/>
      <c r="O226" s="2"/>
    </row>
    <row r="227" spans="1:15" x14ac:dyDescent="0.25">
      <c r="A227" s="2"/>
      <c r="B227" s="2"/>
      <c r="C227" s="2"/>
      <c r="D227" s="2"/>
      <c r="E227" s="2"/>
      <c r="F227" s="2"/>
      <c r="G227" s="2"/>
      <c r="H227" s="2"/>
      <c r="I227" s="2"/>
      <c r="J227" s="2"/>
      <c r="K227" s="6"/>
      <c r="L227" s="6"/>
      <c r="M227" s="2"/>
      <c r="N227" s="2"/>
      <c r="O227" s="2"/>
    </row>
    <row r="228" spans="1:15" x14ac:dyDescent="0.25">
      <c r="A228" s="2"/>
      <c r="B228" s="2"/>
      <c r="C228" s="2"/>
      <c r="D228" s="2"/>
      <c r="E228" s="2"/>
      <c r="F228" s="2"/>
      <c r="G228" s="2"/>
      <c r="H228" s="2"/>
      <c r="I228" s="2"/>
      <c r="J228" s="2"/>
      <c r="K228" s="6"/>
      <c r="L228" s="6"/>
      <c r="M228" s="2"/>
      <c r="N228" s="2"/>
      <c r="O228" s="2"/>
    </row>
    <row r="229" spans="1:15" x14ac:dyDescent="0.25">
      <c r="A229" s="2"/>
      <c r="B229" s="2"/>
      <c r="C229" s="2"/>
      <c r="D229" s="2"/>
      <c r="E229" s="2"/>
      <c r="F229" s="2"/>
      <c r="G229" s="2"/>
      <c r="H229" s="2"/>
      <c r="I229" s="2"/>
      <c r="J229" s="2"/>
      <c r="K229" s="6"/>
      <c r="L229" s="6"/>
      <c r="M229" s="2"/>
      <c r="N229" s="2"/>
      <c r="O229" s="2"/>
    </row>
    <row r="230" spans="1:15" x14ac:dyDescent="0.25">
      <c r="A230" s="2"/>
      <c r="B230" s="2"/>
      <c r="C230" s="2"/>
      <c r="D230" s="2"/>
      <c r="E230" s="2"/>
      <c r="F230" s="2"/>
      <c r="G230" s="2"/>
      <c r="H230" s="2"/>
      <c r="I230" s="2"/>
      <c r="J230" s="2"/>
      <c r="K230" s="6"/>
      <c r="L230" s="6"/>
      <c r="M230" s="2"/>
      <c r="N230" s="2"/>
      <c r="O230" s="2"/>
    </row>
    <row r="231" spans="1:15" x14ac:dyDescent="0.25">
      <c r="A231" s="2"/>
      <c r="B231" s="2"/>
      <c r="C231" s="2"/>
      <c r="D231" s="2"/>
      <c r="E231" s="2"/>
      <c r="F231" s="2"/>
      <c r="G231" s="2"/>
      <c r="H231" s="2"/>
      <c r="I231" s="2"/>
      <c r="J231" s="2"/>
      <c r="K231" s="6"/>
      <c r="L231" s="6"/>
      <c r="M231" s="2"/>
      <c r="N231" s="2"/>
      <c r="O231" s="2"/>
    </row>
    <row r="232" spans="1:15" x14ac:dyDescent="0.25">
      <c r="A232" s="2"/>
      <c r="B232" s="2"/>
      <c r="C232" s="2"/>
      <c r="D232" s="2"/>
      <c r="E232" s="2"/>
      <c r="F232" s="2"/>
      <c r="G232" s="2"/>
      <c r="H232" s="2"/>
      <c r="I232" s="2"/>
      <c r="J232" s="2"/>
      <c r="K232" s="6"/>
      <c r="L232" s="6"/>
      <c r="M232" s="2"/>
      <c r="N232" s="2"/>
      <c r="O232" s="2"/>
    </row>
  </sheetData>
  <sheetProtection password="DFF8" sheet="1" objects="1" scenarios="1"/>
  <mergeCells count="102">
    <mergeCell ref="J97:J98"/>
    <mergeCell ref="M97:M98"/>
    <mergeCell ref="J99:J100"/>
    <mergeCell ref="M99:M100"/>
    <mergeCell ref="J101:J102"/>
    <mergeCell ref="M101:M102"/>
    <mergeCell ref="J91:J92"/>
    <mergeCell ref="M91:M92"/>
    <mergeCell ref="J93:J94"/>
    <mergeCell ref="M93:M94"/>
    <mergeCell ref="J95:J96"/>
    <mergeCell ref="M95:M96"/>
    <mergeCell ref="J85:J86"/>
    <mergeCell ref="M85:M86"/>
    <mergeCell ref="J87:J88"/>
    <mergeCell ref="M87:M88"/>
    <mergeCell ref="J89:J90"/>
    <mergeCell ref="M89:M90"/>
    <mergeCell ref="J79:J80"/>
    <mergeCell ref="M79:M80"/>
    <mergeCell ref="J81:J82"/>
    <mergeCell ref="M81:M82"/>
    <mergeCell ref="J83:J84"/>
    <mergeCell ref="M83:M84"/>
    <mergeCell ref="J73:J74"/>
    <mergeCell ref="M73:M74"/>
    <mergeCell ref="J75:J76"/>
    <mergeCell ref="M75:M76"/>
    <mergeCell ref="J77:J78"/>
    <mergeCell ref="M77:M78"/>
    <mergeCell ref="J67:J68"/>
    <mergeCell ref="M67:M68"/>
    <mergeCell ref="J69:J70"/>
    <mergeCell ref="M69:M70"/>
    <mergeCell ref="J71:J72"/>
    <mergeCell ref="M71:M72"/>
    <mergeCell ref="J61:J62"/>
    <mergeCell ref="M61:M62"/>
    <mergeCell ref="J63:J64"/>
    <mergeCell ref="M63:M64"/>
    <mergeCell ref="J65:J66"/>
    <mergeCell ref="M65:M66"/>
    <mergeCell ref="J55:J56"/>
    <mergeCell ref="M55:M56"/>
    <mergeCell ref="J57:J58"/>
    <mergeCell ref="M57:M58"/>
    <mergeCell ref="J59:J60"/>
    <mergeCell ref="M59:M60"/>
    <mergeCell ref="J49:J50"/>
    <mergeCell ref="M49:M50"/>
    <mergeCell ref="J51:J52"/>
    <mergeCell ref="M51:M52"/>
    <mergeCell ref="J53:J54"/>
    <mergeCell ref="M53:M54"/>
    <mergeCell ref="J43:J44"/>
    <mergeCell ref="M43:M44"/>
    <mergeCell ref="J45:J46"/>
    <mergeCell ref="M45:M46"/>
    <mergeCell ref="J47:J48"/>
    <mergeCell ref="M47:M48"/>
    <mergeCell ref="J37:J38"/>
    <mergeCell ref="M37:M38"/>
    <mergeCell ref="J39:J40"/>
    <mergeCell ref="M39:M40"/>
    <mergeCell ref="J41:J42"/>
    <mergeCell ref="M41:M42"/>
    <mergeCell ref="J31:J32"/>
    <mergeCell ref="M31:M32"/>
    <mergeCell ref="J33:J34"/>
    <mergeCell ref="M33:M34"/>
    <mergeCell ref="J35:J36"/>
    <mergeCell ref="M35:M36"/>
    <mergeCell ref="J27:J28"/>
    <mergeCell ref="M27:M28"/>
    <mergeCell ref="J29:J30"/>
    <mergeCell ref="M29:M30"/>
    <mergeCell ref="J19:J20"/>
    <mergeCell ref="M19:M20"/>
    <mergeCell ref="J21:J22"/>
    <mergeCell ref="M21:M22"/>
    <mergeCell ref="J23:J24"/>
    <mergeCell ref="M23:M24"/>
    <mergeCell ref="J17:J18"/>
    <mergeCell ref="M17:M18"/>
    <mergeCell ref="J7:J8"/>
    <mergeCell ref="M7:M8"/>
    <mergeCell ref="J9:J10"/>
    <mergeCell ref="M9:M10"/>
    <mergeCell ref="J11:J12"/>
    <mergeCell ref="M11:M12"/>
    <mergeCell ref="J25:J26"/>
    <mergeCell ref="M25:M26"/>
    <mergeCell ref="J1:J2"/>
    <mergeCell ref="M1:M2"/>
    <mergeCell ref="J3:J4"/>
    <mergeCell ref="M3:M4"/>
    <mergeCell ref="J5:J6"/>
    <mergeCell ref="M5:M6"/>
    <mergeCell ref="J13:J14"/>
    <mergeCell ref="M13:M14"/>
    <mergeCell ref="J15:J16"/>
    <mergeCell ref="M15:M1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D6"/>
  <sheetViews>
    <sheetView zoomScale="144" workbookViewId="0">
      <selection activeCell="C9" sqref="C9"/>
    </sheetView>
  </sheetViews>
  <sheetFormatPr baseColWidth="10" defaultRowHeight="15" x14ac:dyDescent="0.25"/>
  <cols>
    <col min="2" max="2" width="13.85546875" customWidth="1"/>
    <col min="3" max="4" width="19.140625" customWidth="1"/>
  </cols>
  <sheetData>
    <row r="1" spans="2:4" ht="15.75" thickBot="1" x14ac:dyDescent="0.3"/>
    <row r="2" spans="2:4" ht="38.25" x14ac:dyDescent="0.25">
      <c r="B2" s="11" t="s">
        <v>83</v>
      </c>
      <c r="C2" s="12" t="s">
        <v>17</v>
      </c>
      <c r="D2" s="13" t="s">
        <v>84</v>
      </c>
    </row>
    <row r="3" spans="2:4" ht="25.5" x14ac:dyDescent="0.25">
      <c r="B3" s="14" t="s">
        <v>85</v>
      </c>
      <c r="C3" s="15" t="s">
        <v>86</v>
      </c>
      <c r="D3" s="16" t="s">
        <v>87</v>
      </c>
    </row>
    <row r="4" spans="2:4" ht="25.5" x14ac:dyDescent="0.25">
      <c r="B4" s="17" t="s">
        <v>88</v>
      </c>
      <c r="C4" s="15" t="s">
        <v>86</v>
      </c>
      <c r="D4" s="16" t="s">
        <v>89</v>
      </c>
    </row>
    <row r="5" spans="2:4" ht="25.5" x14ac:dyDescent="0.25">
      <c r="B5" s="18" t="s">
        <v>90</v>
      </c>
      <c r="C5" s="15" t="s">
        <v>86</v>
      </c>
      <c r="D5" s="16" t="s">
        <v>91</v>
      </c>
    </row>
    <row r="6" spans="2:4" ht="26.25" thickBot="1" x14ac:dyDescent="0.3">
      <c r="B6" s="19" t="s">
        <v>92</v>
      </c>
      <c r="C6" s="20" t="s">
        <v>86</v>
      </c>
      <c r="D6" s="21"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19" workbookViewId="0">
      <selection activeCell="B32" sqref="B32"/>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Matriz de corrupción</vt:lpstr>
      <vt:lpstr>Tablas</vt:lpstr>
      <vt:lpstr>Tb</vt:lpstr>
      <vt:lpstr>Redacción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EdinsonM</dc:creator>
  <cp:lastModifiedBy>PLANEACIÓN</cp:lastModifiedBy>
  <cp:lastPrinted>2017-04-07T12:51:40Z</cp:lastPrinted>
  <dcterms:created xsi:type="dcterms:W3CDTF">2016-02-08T16:57:36Z</dcterms:created>
  <dcterms:modified xsi:type="dcterms:W3CDTF">2023-01-24T19:39:39Z</dcterms:modified>
</cp:coreProperties>
</file>