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SEGUIMIENTO PROYECTOS DE INVERSION\2019\"/>
    </mc:Choice>
  </mc:AlternateContent>
  <bookViews>
    <workbookView xWindow="0" yWindow="0" windowWidth="28800" windowHeight="12330"/>
  </bookViews>
  <sheets>
    <sheet name="Julio 2019" sheetId="1" r:id="rId1"/>
  </sheets>
  <calcPr calcId="162913"/>
</workbook>
</file>

<file path=xl/calcChain.xml><?xml version="1.0" encoding="utf-8"?>
<calcChain xmlns="http://schemas.openxmlformats.org/spreadsheetml/2006/main"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15" i="1" l="1"/>
  <c r="F6" i="1"/>
  <c r="D10" i="1"/>
  <c r="E10" i="1"/>
  <c r="E15" i="1" s="1"/>
  <c r="F11" i="1"/>
  <c r="D14" i="1"/>
  <c r="E14" i="1"/>
  <c r="F14" i="1" l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<sst xmlns="http://schemas.openxmlformats.org/spreadsheetml/2006/main" count="43" uniqueCount="36">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</sst>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C1" zoomScale="85" zoomScaleNormal="85" workbookViewId="0">
      <selection activeCell="F20" sqref="F2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14</v>
      </c>
      <c r="B4" s="53" t="s">
        <v>13</v>
      </c>
      <c r="C4" s="53" t="s">
        <v>12</v>
      </c>
      <c r="D4" s="54" t="s">
        <v>11</v>
      </c>
      <c r="E4" s="54"/>
      <c r="F4" s="54"/>
      <c r="G4" s="54" t="s">
        <v>10</v>
      </c>
      <c r="H4" s="54"/>
      <c r="I4" s="54"/>
      <c r="J4" s="54"/>
      <c r="K4" s="54" t="s">
        <v>9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32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18</v>
      </c>
      <c r="D7" s="7">
        <v>2000000</v>
      </c>
      <c r="E7" s="7">
        <v>0</v>
      </c>
      <c r="F7" s="20">
        <f t="shared" ref="F7:F9" si="0">E7/D7</f>
        <v>0</v>
      </c>
      <c r="G7" s="22" t="s">
        <v>25</v>
      </c>
      <c r="H7" s="21">
        <v>0</v>
      </c>
      <c r="I7" s="21">
        <v>0</v>
      </c>
      <c r="J7" s="25" t="e">
        <f t="shared" ref="J7:J9" si="1">+I7/H7</f>
        <v>#DIV/0!</v>
      </c>
      <c r="K7" s="32" t="s">
        <v>33</v>
      </c>
      <c r="L7" s="37">
        <v>350000</v>
      </c>
      <c r="M7" s="30"/>
      <c r="N7" s="25"/>
    </row>
    <row r="8" spans="1:14" ht="35.25" customHeight="1" x14ac:dyDescent="0.25">
      <c r="A8" s="49"/>
      <c r="B8" s="50"/>
      <c r="C8" s="22" t="s">
        <v>19</v>
      </c>
      <c r="D8" s="7">
        <v>150000000</v>
      </c>
      <c r="E8" s="7">
        <v>0</v>
      </c>
      <c r="F8" s="20">
        <f t="shared" si="0"/>
        <v>0</v>
      </c>
      <c r="G8" s="22" t="s">
        <v>27</v>
      </c>
      <c r="H8" s="21">
        <v>5</v>
      </c>
      <c r="I8" s="21">
        <v>0</v>
      </c>
      <c r="J8" s="25">
        <f t="shared" si="1"/>
        <v>0</v>
      </c>
      <c r="K8" s="40" t="s">
        <v>34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20</v>
      </c>
      <c r="D9" s="7">
        <v>848000000</v>
      </c>
      <c r="E9" s="7">
        <v>431381854.56999999</v>
      </c>
      <c r="F9" s="20">
        <f t="shared" si="0"/>
        <v>0.50870501718160377</v>
      </c>
      <c r="G9" s="5" t="s">
        <v>24</v>
      </c>
      <c r="H9" s="17">
        <v>15</v>
      </c>
      <c r="I9" s="17">
        <v>7</v>
      </c>
      <c r="J9" s="25">
        <f t="shared" si="1"/>
        <v>0.46666666666666667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1040500000</v>
      </c>
      <c r="E10" s="16">
        <f>SUM(E6:E9)</f>
        <v>431381854.56999999</v>
      </c>
      <c r="F10" s="2">
        <f>+E10/D10</f>
        <v>0.41459092222008648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33" t="s">
        <v>30</v>
      </c>
      <c r="L11" s="26">
        <v>2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22</v>
      </c>
      <c r="D12" s="7">
        <v>30000000</v>
      </c>
      <c r="E12" s="7">
        <v>400000</v>
      </c>
      <c r="F12" s="20">
        <f t="shared" ref="F12:F13" si="2">E12/D12</f>
        <v>1.3333333333333334E-2</v>
      </c>
      <c r="G12" s="13" t="s">
        <v>29</v>
      </c>
      <c r="H12" s="23">
        <v>0</v>
      </c>
      <c r="I12" s="24">
        <v>0</v>
      </c>
      <c r="J12" s="25" t="e">
        <f t="shared" ref="J12:J13" si="3">+I12/H12</f>
        <v>#DIV/0!</v>
      </c>
      <c r="K12" s="33" t="s">
        <v>31</v>
      </c>
      <c r="L12" s="36">
        <v>0.5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19</v>
      </c>
      <c r="D13" s="6">
        <v>15000000</v>
      </c>
      <c r="E13" s="6">
        <v>0</v>
      </c>
      <c r="F13" s="20">
        <f t="shared" si="2"/>
        <v>0</v>
      </c>
      <c r="G13" s="13" t="s">
        <v>27</v>
      </c>
      <c r="H13" s="4">
        <v>49</v>
      </c>
      <c r="I13" s="12">
        <v>0</v>
      </c>
      <c r="J13" s="25">
        <f t="shared" si="3"/>
        <v>0</v>
      </c>
      <c r="K13" s="33" t="s">
        <v>32</v>
      </c>
      <c r="L13" s="26">
        <v>75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65000000</v>
      </c>
      <c r="E14" s="3">
        <f>SUM(E11:E13)</f>
        <v>400000</v>
      </c>
      <c r="F14" s="2">
        <f>+E14/D14</f>
        <v>6.1538461538461538E-3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23</v>
      </c>
      <c r="B15" s="38"/>
      <c r="C15" s="39"/>
      <c r="D15" s="3">
        <f>+D10+D14</f>
        <v>1105500000</v>
      </c>
      <c r="E15" s="3">
        <f>+E10+E14</f>
        <v>431781854.56999999</v>
      </c>
      <c r="F15" s="2">
        <f>+E15/D15</f>
        <v>0.3905760783084577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2020-01-30T20:13:50Z</dcterms:modified>
</cp:coreProperties>
</file>