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scritorio sept 2019\seg PROYECTOS DE INVERSION\SEGUIMIENTO PROYECTOS DE INVERSION\2019\"/>
    </mc:Choice>
  </mc:AlternateContent>
  <bookViews>
    <workbookView xWindow="0" yWindow="0" windowWidth="28800" windowHeight="12330"/>
  </bookViews>
  <sheets>
    <sheet name="Octubre 2019" sheetId="1" r:id="rId1"/>
  </sheets>
  <calcPr calcId="162913"/>
</workbook>
</file>

<file path=xl/calcChain.xml><?xml version="1.0" encoding="utf-8"?>
<calcChain xmlns="http://schemas.openxmlformats.org/spreadsheetml/2006/main">
  <c r="N7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D15" i="1" s="1"/>
  <c r="E10" i="1"/>
  <c r="F11" i="1"/>
  <c r="D14" i="1"/>
  <c r="E14" i="1"/>
  <c r="E15" i="1" l="1"/>
  <c r="F15" i="1"/>
  <c r="F14" i="1"/>
  <c r="F10" i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<sst xmlns="http://schemas.openxmlformats.org/spreadsheetml/2006/main" count="43" uniqueCount="36">
  <si>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</si>
  <si>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</si>
  <si>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</si>
  <si>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</si>
  <si>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</si>
  <si>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</si>
  <si>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</si>
  <si>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 xml:space="preserve">Ejecución a nivel de obligación
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</si>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</sst>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1" fontId="0" fillId="2" borderId="0" xfId="6" applyFont="1" applyFill="1" applyAlignment="1">
      <alignment horizontal="center" vertical="center"/>
    </xf>
    <xf numFmtId="4" fontId="0" fillId="2" borderId="0" xfId="0" applyNumberFormat="1" applyFill="1"/>
    <xf numFmtId="0" fontId="2" fillId="0" borderId="7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/>
    </xf>
    <xf numFmtId="42" fontId="2" fillId="0" borderId="6" xfId="5" applyFont="1" applyBorder="1" applyAlignment="1">
      <alignment horizontal="center" vertical="center"/>
    </xf>
    <xf numFmtId="42" fontId="2" fillId="0" borderId="6" xfId="5" applyFont="1" applyBorder="1" applyAlignment="1">
      <alignment horizontal="center" vertical="center" wrapText="1"/>
    </xf>
    <xf numFmtId="166" fontId="0" fillId="2" borderId="0" xfId="0" applyNumberFormat="1" applyFill="1"/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2" fillId="0" borderId="6" xfId="2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7">
    <cellStyle name="Millares [0]" xfId="6" builtinId="6"/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B1" zoomScale="85" zoomScaleNormal="85" workbookViewId="0">
      <selection activeCell="C21" sqref="C21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5" width="18.8554687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0" customWidth="1"/>
    <col min="13" max="13" width="13.140625" style="30" customWidth="1"/>
    <col min="14" max="14" width="12.85546875" style="30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63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5">
      <c r="B3" s="45"/>
      <c r="C3" s="45"/>
      <c r="D3" s="45"/>
      <c r="E3" s="45"/>
      <c r="F3" s="45"/>
      <c r="G3" s="45"/>
      <c r="H3" s="45"/>
      <c r="I3" s="45"/>
      <c r="J3" s="45"/>
      <c r="K3"/>
      <c r="L3" s="29"/>
      <c r="M3" s="29"/>
      <c r="N3" s="29"/>
    </row>
    <row r="4" spans="1:14" ht="15.75" x14ac:dyDescent="0.25">
      <c r="A4" s="46" t="s">
        <v>14</v>
      </c>
      <c r="B4" s="46" t="s">
        <v>13</v>
      </c>
      <c r="C4" s="46" t="s">
        <v>12</v>
      </c>
      <c r="D4" s="47" t="s">
        <v>11</v>
      </c>
      <c r="E4" s="47"/>
      <c r="F4" s="47"/>
      <c r="G4" s="47" t="s">
        <v>10</v>
      </c>
      <c r="H4" s="47"/>
      <c r="I4" s="47"/>
      <c r="J4" s="47"/>
      <c r="K4" s="47" t="s">
        <v>9</v>
      </c>
      <c r="L4" s="47"/>
      <c r="M4" s="47"/>
      <c r="N4" s="47"/>
    </row>
    <row r="5" spans="1:14" ht="47.25" x14ac:dyDescent="0.25">
      <c r="A5" s="46"/>
      <c r="B5" s="46"/>
      <c r="C5" s="46"/>
      <c r="D5" s="19" t="s">
        <v>8</v>
      </c>
      <c r="E5" s="19" t="s">
        <v>7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5" t="s">
        <v>3</v>
      </c>
      <c r="M5" s="35" t="s">
        <v>2</v>
      </c>
      <c r="N5" s="35" t="s">
        <v>1</v>
      </c>
    </row>
    <row r="6" spans="1:14" ht="33" x14ac:dyDescent="0.25">
      <c r="A6" s="56">
        <v>2018011000172</v>
      </c>
      <c r="B6" s="57" t="s">
        <v>15</v>
      </c>
      <c r="C6" s="5" t="s">
        <v>17</v>
      </c>
      <c r="D6" s="7">
        <v>45500000</v>
      </c>
      <c r="E6" s="7">
        <v>44500000</v>
      </c>
      <c r="F6" s="8">
        <f>E6/D6</f>
        <v>0.97802197802197799</v>
      </c>
      <c r="G6" s="5" t="s">
        <v>26</v>
      </c>
      <c r="H6" s="17">
        <v>100</v>
      </c>
      <c r="I6" s="17">
        <v>100</v>
      </c>
      <c r="J6" s="25">
        <f>+I6/H6</f>
        <v>1</v>
      </c>
      <c r="K6" s="34" t="s">
        <v>32</v>
      </c>
      <c r="L6" s="38">
        <v>5</v>
      </c>
      <c r="M6" s="39">
        <v>0</v>
      </c>
      <c r="N6" s="40">
        <f>+M6/L6</f>
        <v>0</v>
      </c>
    </row>
    <row r="7" spans="1:14" ht="33" x14ac:dyDescent="0.25">
      <c r="A7" s="56"/>
      <c r="B7" s="57"/>
      <c r="C7" s="22" t="s">
        <v>18</v>
      </c>
      <c r="D7" s="7">
        <v>2000000</v>
      </c>
      <c r="E7" s="7">
        <v>0</v>
      </c>
      <c r="F7" s="20">
        <f>E7/D7</f>
        <v>0</v>
      </c>
      <c r="G7" s="22" t="s">
        <v>25</v>
      </c>
      <c r="H7" s="21">
        <v>0</v>
      </c>
      <c r="I7" s="21">
        <v>0</v>
      </c>
      <c r="J7" s="25" t="e">
        <f>+I7/H7</f>
        <v>#DIV/0!</v>
      </c>
      <c r="K7" s="34" t="s">
        <v>33</v>
      </c>
      <c r="L7" s="41">
        <v>350000</v>
      </c>
      <c r="M7" s="42">
        <v>460000</v>
      </c>
      <c r="N7" s="40">
        <f>+M7/L7</f>
        <v>1.3142857142857143</v>
      </c>
    </row>
    <row r="8" spans="1:14" ht="35.25" customHeight="1" x14ac:dyDescent="0.25">
      <c r="A8" s="56"/>
      <c r="B8" s="57"/>
      <c r="C8" s="22" t="s">
        <v>19</v>
      </c>
      <c r="D8" s="7">
        <v>150000000</v>
      </c>
      <c r="E8" s="7">
        <v>0</v>
      </c>
      <c r="F8" s="20">
        <f>E8/D8</f>
        <v>0</v>
      </c>
      <c r="G8" s="22" t="s">
        <v>27</v>
      </c>
      <c r="H8" s="21">
        <v>5</v>
      </c>
      <c r="I8" s="21">
        <v>0</v>
      </c>
      <c r="J8" s="25">
        <f>+I8/H8</f>
        <v>0</v>
      </c>
      <c r="K8" s="50" t="s">
        <v>34</v>
      </c>
      <c r="L8" s="52">
        <v>0</v>
      </c>
      <c r="M8" s="53">
        <v>0</v>
      </c>
      <c r="N8" s="54">
        <f>+M8*L8</f>
        <v>0</v>
      </c>
    </row>
    <row r="9" spans="1:14" ht="33" x14ac:dyDescent="0.25">
      <c r="A9" s="56"/>
      <c r="B9" s="57"/>
      <c r="C9" s="5" t="s">
        <v>20</v>
      </c>
      <c r="D9" s="7">
        <v>1487658936</v>
      </c>
      <c r="E9" s="7">
        <v>431381854.56999999</v>
      </c>
      <c r="F9" s="20">
        <f>E9/D9</f>
        <v>0.28997362509036817</v>
      </c>
      <c r="G9" s="5" t="s">
        <v>24</v>
      </c>
      <c r="H9" s="17">
        <v>45</v>
      </c>
      <c r="I9" s="17">
        <v>30</v>
      </c>
      <c r="J9" s="25">
        <f>+I9/H9</f>
        <v>0.66666666666666663</v>
      </c>
      <c r="K9" s="51"/>
      <c r="L9" s="52"/>
      <c r="M9" s="53"/>
      <c r="N9" s="54"/>
    </row>
    <row r="10" spans="1:14" ht="16.5" x14ac:dyDescent="0.25">
      <c r="A10" s="56"/>
      <c r="B10" s="55" t="s">
        <v>0</v>
      </c>
      <c r="C10" s="55"/>
      <c r="D10" s="16">
        <f>SUM(D6:D9)</f>
        <v>1685158936</v>
      </c>
      <c r="E10" s="16">
        <f>SUM(E6:E9)</f>
        <v>475881854.56999999</v>
      </c>
      <c r="F10" s="2">
        <f>+E10/D10</f>
        <v>0.28239582890595666</v>
      </c>
      <c r="G10" s="15"/>
      <c r="H10" s="14"/>
      <c r="I10" s="14"/>
      <c r="J10" s="2"/>
      <c r="K10" s="15"/>
      <c r="L10" s="36"/>
      <c r="M10" s="36"/>
      <c r="N10" s="37"/>
    </row>
    <row r="11" spans="1:14" ht="32.25" customHeight="1" x14ac:dyDescent="0.25">
      <c r="A11" s="56">
        <v>2018011000171</v>
      </c>
      <c r="B11" s="57" t="s">
        <v>16</v>
      </c>
      <c r="C11" s="5" t="s">
        <v>21</v>
      </c>
      <c r="D11" s="7">
        <v>20000000</v>
      </c>
      <c r="E11" s="7">
        <v>0</v>
      </c>
      <c r="F11" s="8">
        <f>E11/D11</f>
        <v>0</v>
      </c>
      <c r="G11" s="13" t="s">
        <v>28</v>
      </c>
      <c r="H11" s="4">
        <v>0</v>
      </c>
      <c r="I11" s="12">
        <v>0</v>
      </c>
      <c r="J11" s="25" t="e">
        <f>+I11/H11</f>
        <v>#DIV/0!</v>
      </c>
      <c r="K11" s="28" t="s">
        <v>30</v>
      </c>
      <c r="L11" s="26">
        <v>2</v>
      </c>
      <c r="M11" s="27">
        <v>0</v>
      </c>
      <c r="N11" s="25">
        <f>+M11/L11</f>
        <v>0</v>
      </c>
    </row>
    <row r="12" spans="1:14" ht="32.25" customHeight="1" x14ac:dyDescent="0.25">
      <c r="A12" s="56"/>
      <c r="B12" s="57"/>
      <c r="C12" s="22" t="s">
        <v>22</v>
      </c>
      <c r="D12" s="7">
        <v>30000000</v>
      </c>
      <c r="E12" s="7">
        <v>400000</v>
      </c>
      <c r="F12" s="20">
        <f>E12/D12</f>
        <v>1.3333333333333334E-2</v>
      </c>
      <c r="G12" s="13" t="s">
        <v>29</v>
      </c>
      <c r="H12" s="23">
        <v>0</v>
      </c>
      <c r="I12" s="24">
        <v>0</v>
      </c>
      <c r="J12" s="25" t="e">
        <f>+I12/H12</f>
        <v>#DIV/0!</v>
      </c>
      <c r="K12" s="28" t="s">
        <v>31</v>
      </c>
      <c r="L12" s="31">
        <v>0.5</v>
      </c>
      <c r="M12" s="27">
        <v>0</v>
      </c>
      <c r="N12" s="25">
        <f>+M12/L12</f>
        <v>0</v>
      </c>
    </row>
    <row r="13" spans="1:14" ht="40.5" customHeight="1" x14ac:dyDescent="0.25">
      <c r="A13" s="56"/>
      <c r="B13" s="57"/>
      <c r="C13" s="5" t="s">
        <v>19</v>
      </c>
      <c r="D13" s="6">
        <v>15000000</v>
      </c>
      <c r="E13" s="6">
        <v>15000000</v>
      </c>
      <c r="F13" s="20">
        <f>E13/D13</f>
        <v>1</v>
      </c>
      <c r="G13" s="13" t="s">
        <v>27</v>
      </c>
      <c r="H13" s="4">
        <v>49</v>
      </c>
      <c r="I13" s="12">
        <v>49</v>
      </c>
      <c r="J13" s="25">
        <f>+I13/H13</f>
        <v>1</v>
      </c>
      <c r="K13" s="28" t="s">
        <v>32</v>
      </c>
      <c r="L13" s="26">
        <v>75</v>
      </c>
      <c r="M13" s="27">
        <v>49</v>
      </c>
      <c r="N13" s="25">
        <f>+M13/L13</f>
        <v>0.65333333333333332</v>
      </c>
    </row>
    <row r="14" spans="1:14" ht="16.5" x14ac:dyDescent="0.25">
      <c r="A14" s="56"/>
      <c r="B14" s="55" t="s">
        <v>0</v>
      </c>
      <c r="C14" s="55"/>
      <c r="D14" s="3">
        <f>SUM(D11:D13)</f>
        <v>65000000</v>
      </c>
      <c r="E14" s="3">
        <f>SUM(E11:E13)</f>
        <v>15400000</v>
      </c>
      <c r="F14" s="2">
        <f>+E14/D14</f>
        <v>0.23692307692307693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48" t="s">
        <v>23</v>
      </c>
      <c r="B15" s="48"/>
      <c r="C15" s="49"/>
      <c r="D15" s="3">
        <f>+D10+D14</f>
        <v>1750158936</v>
      </c>
      <c r="E15" s="3">
        <f>+E10+E14</f>
        <v>491281854.56999999</v>
      </c>
      <c r="F15" s="2">
        <f>+E15/D15</f>
        <v>0.28070699435608287</v>
      </c>
      <c r="G15" s="11"/>
      <c r="H15" s="10"/>
      <c r="I15" s="9"/>
      <c r="J15" s="2"/>
      <c r="K15" s="11"/>
      <c r="L15" s="10"/>
      <c r="M15" s="9"/>
      <c r="N15" s="2"/>
    </row>
    <row r="17" spans="4:12" x14ac:dyDescent="0.25">
      <c r="D17" s="33"/>
    </row>
    <row r="20" spans="4:12" x14ac:dyDescent="0.25">
      <c r="D20" s="43"/>
      <c r="E20" s="33"/>
    </row>
    <row r="24" spans="4:12" x14ac:dyDescent="0.25">
      <c r="L24" s="32"/>
    </row>
  </sheetData>
  <mergeCells count="19"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  <mergeCell ref="A1:N2"/>
    <mergeCell ref="B3:J3"/>
    <mergeCell ref="A4:A5"/>
    <mergeCell ref="B4:B5"/>
    <mergeCell ref="C4:C5"/>
    <mergeCell ref="D4:F4"/>
    <mergeCell ref="G4:J4"/>
    <mergeCell ref="K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2020-01-30T20:14:48Z</dcterms:modified>
</cp:coreProperties>
</file>